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CSA/42_AQ OEPV RUTA/"/>
    </mc:Choice>
  </mc:AlternateContent>
  <xr:revisionPtr revIDLastSave="66" documentId="8_{A444253C-8A1D-4EA3-A039-8ACE32035081}" xr6:coauthVersionLast="47" xr6:coauthVersionMax="47" xr10:uidLastSave="{44010CEE-FAE6-4872-A702-153DD3FEA06F}"/>
  <bookViews>
    <workbookView xWindow="-108" yWindow="-108" windowWidth="23256" windowHeight="12576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6" l="1"/>
  <c r="E223" i="46" l="1"/>
  <c r="E229" i="46" s="1"/>
  <c r="E231" i="46" s="1"/>
  <c r="H214" i="46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17" i="46" l="1"/>
  <c r="E233" i="46" l="1"/>
  <c r="E235" i="46" s="1"/>
  <c r="I189" i="46"/>
  <c r="I138" i="46"/>
  <c r="I196" i="46"/>
  <c r="I181" i="46"/>
  <c r="I61" i="46"/>
  <c r="I26" i="46"/>
  <c r="I214" i="46"/>
  <c r="I203" i="46"/>
  <c r="I217" i="46" l="1"/>
</calcChain>
</file>

<file path=xl/sharedStrings.xml><?xml version="1.0" encoding="utf-8"?>
<sst xmlns="http://schemas.openxmlformats.org/spreadsheetml/2006/main" count="420" uniqueCount="233">
  <si>
    <t>autostrade//per l'italia s.p.a.</t>
  </si>
  <si>
    <t xml:space="preserve">ACCORDO QUADRO PER LAVORI DI AMMODERNAMENTO TECNOLOGICO DELLA RETE RICADENTI SULLE TRATTE AUTOSTRADALI DI TUTTE LE DIREZIONI DI TRONCO </t>
  </si>
  <si>
    <t>TABELLA SPESE GENERALI (VOA_W_03)</t>
  </si>
  <si>
    <t>Descrizioni</t>
  </si>
  <si>
    <t>Calcolazioni</t>
  </si>
  <si>
    <t>Importi</t>
  </si>
  <si>
    <t>%</t>
  </si>
  <si>
    <t>Fisso /Variabile</t>
  </si>
  <si>
    <t>A - Impianto di cantiere</t>
  </si>
  <si>
    <t>a) Allestimento e smontaggio campo-cantiere</t>
  </si>
  <si>
    <t xml:space="preserve">    a.1 - Allacci impiantistica di servizio</t>
  </si>
  <si>
    <t>a.c.</t>
  </si>
  <si>
    <t xml:space="preserve">    a.2 - Montaggio baraccamenti uffici Impresa</t>
  </si>
  <si>
    <t>m²</t>
  </si>
  <si>
    <t>x €/m²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</si>
  <si>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</si>
  <si>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</si>
  <si>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</si>
  <si>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</si>
  <si>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</si>
  <si>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n.</t>
  </si>
  <si>
    <t>x €/cad.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</si>
  <si>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</si>
  <si>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</si>
  <si>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</si>
  <si>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e) Piste di servizio</t>
  </si>
  <si>
    <t>m</t>
  </si>
  <si>
    <t>x€/m</t>
  </si>
  <si>
    <t xml:space="preserve">f) Realizzazione aree di cantiere e/o successivo ripristino dei terreni </t>
  </si>
  <si>
    <t>g) Rimozione e successivo riassetto in sede di cavi elettrici e/o telefonici</t>
  </si>
  <si>
    <t>h) L’installazione, presidio e rimozione dei cantieri mobili, permanenti o temporanei, necessari per la deviazione o la parzializzazione del traffico autostradale</t>
  </si>
  <si>
    <t>i) l’installazione e l’esercizio delle attrezzature e dei mezzi d’opera di cantiere</t>
  </si>
  <si>
    <t>l)  ___________________________________________________</t>
  </si>
  <si>
    <t>(*) I baraccamenti per dormitori, spogliatoi, servizi e infermeria Impresa sono previsti nei costi della sicurezza, ovvero sono previsti i costi per gli effetti prodotti da tale apprestamento</t>
  </si>
  <si>
    <t>sub totale  A</t>
  </si>
  <si>
    <t xml:space="preserve">B - Personale fisso di cantiere </t>
  </si>
  <si>
    <t>a) Personale direttivo di cantiere</t>
  </si>
  <si>
    <t xml:space="preserve">   a.1 - Direttore tecnico</t>
  </si>
  <si>
    <t xml:space="preserve">x mesi </t>
  </si>
  <si>
    <t>x€/mese</t>
  </si>
  <si>
    <t xml:space="preserve">   a.2 - Direttore di cantiere</t>
  </si>
  <si>
    <t xml:space="preserve">   a.3 - Capo cantiere opere civili</t>
  </si>
  <si>
    <t xml:space="preserve">   a.4 - Capo cantiere barriere</t>
  </si>
  <si>
    <t xml:space="preserve">   a.5 -  ___________________________________________________</t>
  </si>
  <si>
    <t>b) Personale tecnico di cantiere</t>
  </si>
  <si>
    <t xml:space="preserve">   b.1 - Assistenti opere civili</t>
  </si>
  <si>
    <t xml:space="preserve">   b.2 - Assistenti barriere</t>
  </si>
  <si>
    <t xml:space="preserve">   b.3 - Responsabile controllo qualità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</si>
  <si>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</si>
  <si>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</si>
  <si>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</si>
  <si>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</si>
  <si>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</si>
  <si>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</si>
  <si>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</si>
  <si>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>c) Personale amministrativo di cantiere</t>
  </si>
  <si>
    <t xml:space="preserve">   c.1 - Impiegato amministrativo</t>
  </si>
  <si>
    <t xml:space="preserve">   c.2 -  ___________________________________________________</t>
  </si>
  <si>
    <t>d) Personale per la sicurezza</t>
  </si>
  <si>
    <t xml:space="preserve">    d.1 - Responsabile servizio prevenzione e protezione</t>
  </si>
  <si>
    <t xml:space="preserve">    d.2 - Responsabile primo soccorso ed emergenze</t>
  </si>
  <si>
    <t xml:space="preserve">    d.3 - Addetto al servizio prevenzione e protezione</t>
  </si>
  <si>
    <t xml:space="preserve">    d.4 -  ___________________________________________________</t>
  </si>
  <si>
    <t>e) Personale per servizi di cantiere</t>
  </si>
  <si>
    <t xml:space="preserve">    e.1 - Magazziniere</t>
  </si>
  <si>
    <t xml:space="preserve">    e.2 -  ___________________________________________________</t>
  </si>
  <si>
    <t>sub totale  B</t>
  </si>
  <si>
    <t>C - Costi di gestione</t>
  </si>
  <si>
    <t>a) Ammortamenti / noli</t>
  </si>
  <si>
    <t xml:space="preserve">    a.1 - Arredi ed attrezzature per baraccamenti di  cui al punto A - a)</t>
  </si>
  <si>
    <t>ac</t>
  </si>
  <si>
    <t xml:space="preserve">mesi </t>
  </si>
  <si>
    <t xml:space="preserve">    a.2.1- Baraccamenti uffici Impresa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</si>
  <si>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</si>
  <si>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</si>
  <si>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</si>
  <si>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</si>
  <si>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a.2.6 - Prefabbricati uso laboratorio D.L. </t>
  </si>
  <si>
    <t>cad.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</si>
  <si>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</si>
  <si>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</si>
  <si>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</si>
  <si>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</si>
  <si>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</si>
  <si>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</si>
  <si>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 xml:space="preserve">    a.7 - ___________________________________________________</t>
  </si>
  <si>
    <t xml:space="preserve">    a.8 - ___________________________________________________</t>
  </si>
  <si>
    <t xml:space="preserve">    a.9 - ___________________________________________________</t>
  </si>
  <si>
    <t>b) Spese varie per funzionamento cantiere</t>
  </si>
  <si>
    <t xml:space="preserve">    b.1 - Energia elettrica</t>
  </si>
  <si>
    <t>Kw</t>
  </si>
  <si>
    <t xml:space="preserve">    b.2 - Telefonia</t>
  </si>
  <si>
    <t xml:space="preserve">    b.3 - Acqua</t>
  </si>
  <si>
    <t>m³</t>
  </si>
  <si>
    <t xml:space="preserve">    b.4 - Carbolubrificanti per autovetture e mezzi operativi di servizio</t>
  </si>
  <si>
    <t>lt</t>
  </si>
  <si>
    <t xml:space="preserve">    b.5 - Ricambi per autovetture e mezzi operativi di servizio</t>
  </si>
  <si>
    <t xml:space="preserve">    b.6-  Carta, cancelleria, postali </t>
  </si>
  <si>
    <t xml:space="preserve">    b.7 - Pulizie e manutenzione baraccamenti di cui al punto A - a)</t>
  </si>
  <si>
    <t xml:space="preserve">    b.8 - Materiali di consumo impianti depurazione</t>
  </si>
  <si>
    <t xml:space="preserve">    b.9 - Trasporto ed oneri di discarica per rifiuti dei campi logistici </t>
  </si>
  <si>
    <t xml:space="preserve">    b.10 - Materiali di consumo</t>
  </si>
  <si>
    <t xml:space="preserve">    b.11 -  ___________________________________________</t>
  </si>
  <si>
    <t xml:space="preserve">    b.12 -  ___________________________________________</t>
  </si>
  <si>
    <t xml:space="preserve">    b.13 -  ___________________________________________</t>
  </si>
  <si>
    <t>c) Spese per la sicurezza nell'ambito delle spese generali</t>
  </si>
  <si>
    <t xml:space="preserve">   c.1 - Quantificazione analitica degli oneri della sicurezza da rischio specifico o aziendale</t>
  </si>
  <si>
    <t xml:space="preserve">   c.1.1 - Elmetti di protezione</t>
  </si>
  <si>
    <t>nr.</t>
  </si>
  <si>
    <t>x nr.</t>
  </si>
  <si>
    <t>x€/nr.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</si>
  <si>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</si>
  <si>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</si>
  <si>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</si>
  <si>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</si>
  <si>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</si>
  <si>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</si>
  <si>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</si>
  <si>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</si>
  <si>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</si>
  <si>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</si>
  <si>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</si>
  <si>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</si>
  <si>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</si>
  <si>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</si>
  <si>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</si>
  <si>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</si>
  <si>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</si>
  <si>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</si>
  <si>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</si>
  <si>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</si>
  <si>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c.5 - ____________________________________________</t>
  </si>
  <si>
    <t xml:space="preserve">   c.6 - ____________________________________________</t>
  </si>
  <si>
    <t>totale parziale "C - Costi di gestione" spese per la sicurezza nell'ambito delle spese generali da indicare nella lettera di offerta</t>
  </si>
  <si>
    <t>d) Trasporti per baraccamenti, attrezzature e ritrasporti</t>
  </si>
  <si>
    <t>e) Trasporti per mezzi d'opera, attrezzature e materiali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</si>
  <si>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</si>
  <si>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</si>
  <si>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</si>
  <si>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</si>
  <si>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l) Collaudo e verifiche di funzionamento impianti</t>
  </si>
  <si>
    <t>m) Consulenze tecniche</t>
  </si>
  <si>
    <t>n) Spese di manutenzione opere fino al collaudo</t>
  </si>
  <si>
    <t>o) Occupazioni temporanee aree di cantiere, piste e piazzali</t>
  </si>
  <si>
    <t>p) - Illuminazione dei cantieri anche nei periodi di sospensione o inattività dei lavori</t>
  </si>
  <si>
    <t>q)  ___________________________________________________</t>
  </si>
  <si>
    <t>r)  ___________________________________________________</t>
  </si>
  <si>
    <t>sub totale  C</t>
  </si>
  <si>
    <t>D - Oneri e indennità</t>
  </si>
  <si>
    <t>a) Assistenza alle prove sui materiali ed al monitoraggio eseguiti dalla D.L.</t>
  </si>
  <si>
    <t>b) Assistenza ed oneri per collaudi statici</t>
  </si>
  <si>
    <t>c) Sondaggi ed indagini geognostiche</t>
  </si>
  <si>
    <t>d) Stipula e registrazione del contratto e imposta di registro</t>
  </si>
  <si>
    <t>e) Oneri per rimozione interferenze aree di occupazione temporanea</t>
  </si>
  <si>
    <t xml:space="preserve">f) Oneri per manutenzione ordinaria e straordinaria di pubbliche strade utilizzate per i lavori compresa la pulizia e/o il ripristino della sede stradale </t>
  </si>
  <si>
    <t>g) Oneri per bonifica bellica per aree di occupazione temporanea</t>
  </si>
  <si>
    <t>h) Oneri per risoluzione interferenze su aree di occupazione temporanea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</si>
  <si>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</si>
  <si>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l) Oneri per depositi provvisori e classificazione materiali provenienti dagli scavi</t>
  </si>
  <si>
    <t>m) Realizzazione e succesiva rimozione di area di caratterizzazione (vedi dettaglio):</t>
  </si>
  <si>
    <t xml:space="preserve">    m.1 - Sottofondazione e pavimentazione</t>
  </si>
  <si>
    <t xml:space="preserve">    m.2 - Impermeabilizzazione del piano di posa</t>
  </si>
  <si>
    <t xml:space="preserve">    m.3 - Trattamento acque di piazzale (sedimentazione-disoleatura)</t>
  </si>
  <si>
    <t xml:space="preserve">    m.4 - Opere di protezione (recinzioni e cancello)</t>
  </si>
  <si>
    <t>n) Oneri per contenimento dell'inquinamento acustico ed ambientale nella fase di realizzazione dell'opera</t>
  </si>
  <si>
    <t>o) Oneri per perizia giurata stato di fatto immobili</t>
  </si>
  <si>
    <t>p) Oneri per ottenimento autorizzazioni e permessi da enti locali</t>
  </si>
  <si>
    <t>q) Oneri per monitoraggio solidi sospesi e stato qualitativo dei corsi d'acqua nell'area lavori</t>
  </si>
  <si>
    <t>r) Oneri per esecuzione dei lavori in turni notturni e/o festivi per limitazione disagio del traffico (escluso quanto già previsto, in relazione alla programmazione dei lavori e/o al contratto d'appalto)</t>
  </si>
  <si>
    <t>s) Sorveglianza e presidio a mezzo di idoneo personale nei tratti stradali e autostradali interessati dai lavori per le segnalazioni regolamentari dei cantieri.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</si>
  <si>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</si>
  <si>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</si>
  <si>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>x ore-tot</t>
  </si>
  <si>
    <t>x€/ora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</si>
  <si>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</si>
  <si>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</si>
  <si>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</si>
  <si>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</si>
  <si>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</si>
  <si>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</si>
  <si>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w) Oneri per eventuale esecuzione di opere nelle immediate adiacenze o interferenti linee ferroviarie in esercizio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</si>
  <si>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</si>
  <si>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</si>
  <si>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z) Contingency per eventuale sospensione delle lavorazioni che interferiscono con il traffico in coincidenza di periodi di esodo e di particolari ricorrenze festive o per particolari esigenze legate alla viabilità</t>
  </si>
  <si>
    <t>aa) Oneri per apprestamenti per ispezioni sulle coperture antirumore: Linea vita</t>
  </si>
  <si>
    <t>bb) Ogni altro onere che il Concorrente dovesse riscontrare dall'esame dei documenti contrattuali</t>
  </si>
  <si>
    <t>cc) Oneri per la predisposizione del Piano di Gestione Ambientale di Cantiere (PGAC) e per l'applicazione delle dispozioni del Capitolato Ambientale (CA)</t>
  </si>
  <si>
    <t>dd) Oneri per la predisposizione ed il monitoraggio della documentazione afferente il Piano di Controllo Qualità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</si>
  <si>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</si>
  <si>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</si>
  <si>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</si>
  <si>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>sub totale  D</t>
  </si>
  <si>
    <t>E - Oneri per polizze fidejussorie e assicurative</t>
  </si>
  <si>
    <t>a) Fidejussione provvisoria e definitiva</t>
  </si>
  <si>
    <t>b) Fidejussioni su ritenute</t>
  </si>
  <si>
    <t>c) Assicurazioni CAR, RCT, ecc.</t>
  </si>
  <si>
    <t>d)  ___________________________________________________</t>
  </si>
  <si>
    <t>sub totale  E</t>
  </si>
  <si>
    <t xml:space="preserve">F - Oneri finanziari </t>
  </si>
  <si>
    <t>a) Oneri finanziari generali e particolari</t>
  </si>
  <si>
    <t>b) Oneri per aumento dei costi di produzione del cantiere</t>
  </si>
  <si>
    <t>c)  ___________________________________________________</t>
  </si>
  <si>
    <t>sub totale  F</t>
  </si>
  <si>
    <t>G - Spese fisse di sede</t>
  </si>
  <si>
    <t>a) Oneri e costi di gestione della sede (quota parte di contribuzione della commessa)</t>
  </si>
  <si>
    <t>b) Costi per il personale di sede (quota parte di contribuzione della commessa)</t>
  </si>
  <si>
    <t>sub totale  G</t>
  </si>
  <si>
    <t>H - Offerta tecnica**</t>
  </si>
  <si>
    <t>a)  ___________________________________________________</t>
  </si>
  <si>
    <t>** Il Concorrente dovrà fornire evidenza delle valutazioni ed impatti prodotti dalle proposte che lo stesso ha dichiarato nell'ambito dell'offerta tecnica</t>
  </si>
  <si>
    <t>sub totale  H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</si>
  <si>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</si>
  <si>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IMPORTO ACCORDO QUADRO</t>
  </si>
  <si>
    <t>a</t>
  </si>
  <si>
    <t>IMPORTO ONERI PER LA SICUREZZA (non soggetti a ribasso)</t>
  </si>
  <si>
    <t>b</t>
  </si>
  <si>
    <t>IMPORTO ACCORDO QUADRO AL NETTO DEGLI ONERI PER LA SICUREZZA</t>
  </si>
  <si>
    <t xml:space="preserve"> c = (a - b)</t>
  </si>
  <si>
    <t>RIBASSO UNICO PERCENTUALE</t>
  </si>
  <si>
    <t>r</t>
  </si>
  <si>
    <t>Valore indicato nel documento VOA W.01b</t>
  </si>
  <si>
    <t>UTILE ATTESO PER L'INTERVENTO</t>
  </si>
  <si>
    <t>%UI</t>
  </si>
  <si>
    <t>IMPORTO AQ AL NETTO DI ONERI PER LA SICUREZZA E RIBASSO</t>
  </si>
  <si>
    <t>d = c - (c*r)</t>
  </si>
  <si>
    <t>IMPORTO AQ AL NETTO DI ONERI PER LA SICUREZZA, RIBASSO E UTILE</t>
  </si>
  <si>
    <t>e = d / (1+ %UI)</t>
  </si>
  <si>
    <t>IMPORTO AQ AL NETTO DI ONERI PER LA SICUREZZA, RIBASSO, UTILE E SPESE GENERALI</t>
  </si>
  <si>
    <t>f = e - Totale (i)</t>
  </si>
  <si>
    <t xml:space="preserve">PERCENTUALE DI APPLICAZIONE DELLE SPESE GENERALI NELLE ANALISI DEI PREZZI UNITARI </t>
  </si>
  <si>
    <t>g= Totale (i) / f</t>
  </si>
  <si>
    <t>compilazione a cura dell'O.E.</t>
  </si>
  <si>
    <t>calcolo automatico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</si>
</sst>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4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3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3" borderId="59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  <xf numFmtId="171" fontId="5" fillId="5" borderId="46" xfId="2" applyNumberFormat="1" applyFont="1" applyFill="1" applyBorder="1" applyAlignment="1" applyProtection="1">
      <alignment horizontal="center" vertical="center"/>
    </xf>
    <xf numFmtId="171" fontId="5" fillId="5" borderId="47" xfId="2" applyNumberFormat="1" applyFont="1" applyFill="1" applyBorder="1" applyAlignment="1" applyProtection="1">
      <alignment horizontal="center" vertical="center"/>
    </xf>
    <xf numFmtId="171" fontId="5" fillId="5" borderId="48" xfId="2" applyNumberFormat="1" applyFont="1" applyFill="1" applyBorder="1" applyAlignment="1" applyProtection="1">
      <alignment horizontal="center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6"/>
  <sheetViews>
    <sheetView showGridLines="0" tabSelected="1" topLeftCell="A213" zoomScale="90" zoomScaleNormal="90" zoomScaleSheetLayoutView="115" workbookViewId="0">
      <selection activeCell="I229" sqref="I229"/>
    </sheetView>
  </sheetViews>
  <sheetFormatPr defaultColWidth="0" defaultRowHeight="13.9" zeroHeight="1"/>
  <cols>
    <col min="1" max="1" width="78.140625" style="36" customWidth="1"/>
    <col min="2" max="2" width="4.85546875" style="90" customWidth="1"/>
    <col min="3" max="3" width="7.28515625" style="34" customWidth="1"/>
    <col min="4" max="4" width="6.7109375" style="90" customWidth="1"/>
    <col min="5" max="5" width="8.28515625" style="34" customWidth="1"/>
    <col min="6" max="6" width="8.7109375" style="90" customWidth="1"/>
    <col min="7" max="7" width="8.7109375" style="34" customWidth="1"/>
    <col min="8" max="8" width="16.7109375" style="34" customWidth="1"/>
    <col min="9" max="9" width="8.28515625" style="34" customWidth="1"/>
    <col min="10" max="10" width="11.7109375" style="34" customWidth="1"/>
    <col min="11" max="11" width="2.85546875" style="34" customWidth="1"/>
    <col min="12" max="12" width="12.42578125" style="34" hidden="1" customWidth="1"/>
    <col min="13" max="253" width="0" style="34" hidden="1" customWidth="1"/>
    <col min="254" max="16384" width="8" style="34" hidden="1"/>
  </cols>
  <sheetData>
    <row r="1" spans="1:253" ht="27.2" customHeight="1" thickTop="1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15" customHeight="1" thickBot="1">
      <c r="A2" s="155" t="s">
        <v>1</v>
      </c>
      <c r="B2" s="156"/>
      <c r="C2" s="156"/>
      <c r="D2" s="156"/>
      <c r="E2" s="156"/>
      <c r="F2" s="156"/>
      <c r="G2" s="156"/>
      <c r="H2" s="156"/>
      <c r="I2" s="156"/>
      <c r="J2" s="15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" customHeight="1" thickTop="1" thickBot="1">
      <c r="A3" s="161" t="s">
        <v>2</v>
      </c>
      <c r="B3" s="162"/>
      <c r="C3" s="162"/>
      <c r="D3" s="162"/>
      <c r="E3" s="162"/>
      <c r="F3" s="162"/>
      <c r="G3" s="162"/>
      <c r="H3" s="162"/>
      <c r="I3" s="162"/>
      <c r="J3" s="16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8.9" thickTop="1" thickBot="1">
      <c r="A4" s="118" t="s">
        <v>3</v>
      </c>
      <c r="B4" s="158" t="s">
        <v>4</v>
      </c>
      <c r="C4" s="158"/>
      <c r="D4" s="158"/>
      <c r="E4" s="158"/>
      <c r="F4" s="158"/>
      <c r="G4" s="158"/>
      <c r="H4" s="119" t="s">
        <v>5</v>
      </c>
      <c r="I4" s="119" t="s">
        <v>6</v>
      </c>
      <c r="J4" s="120" t="s">
        <v>7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>
      <c r="A5" s="121" t="s">
        <v>8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>
      <c r="A6" s="17" t="s">
        <v>9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>
      <c r="A7" s="6" t="s">
        <v>10</v>
      </c>
      <c r="B7" s="7" t="s">
        <v>11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>
      <c r="A8" s="6" t="s">
        <v>12</v>
      </c>
      <c r="B8" s="7"/>
      <c r="C8" s="8"/>
      <c r="D8" s="7" t="s">
        <v>13</v>
      </c>
      <c r="E8" s="8"/>
      <c r="F8" s="7" t="s">
        <v>14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>
      <c r="A9" s="6" t="s">
        <v>15</v>
      </c>
      <c r="B9" s="7"/>
      <c r="C9" s="8"/>
      <c r="D9" s="7" t="s">
        <v>13</v>
      </c>
      <c r="E9" s="8"/>
      <c r="F9" s="7" t="s">
        <v>14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>
      <c r="A10" s="6" t="s">
        <v>16</v>
      </c>
      <c r="B10" s="7"/>
      <c r="C10" s="8"/>
      <c r="D10" s="7" t="s">
        <v>13</v>
      </c>
      <c r="E10" s="8"/>
      <c r="F10" s="7" t="s">
        <v>14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>
      <c r="A11" s="6" t="s">
        <v>17</v>
      </c>
      <c r="B11" s="7"/>
      <c r="C11" s="8"/>
      <c r="D11" s="7" t="s">
        <v>13</v>
      </c>
      <c r="E11" s="8"/>
      <c r="F11" s="7" t="s">
        <v>14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>
      <c r="A12" s="6" t="s">
        <v>18</v>
      </c>
      <c r="B12" s="7"/>
      <c r="C12" s="8"/>
      <c r="D12" s="7" t="s">
        <v>13</v>
      </c>
      <c r="E12" s="8"/>
      <c r="F12" s="7" t="s">
        <v>14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>
      <c r="A13" s="6" t="s">
        <v>19</v>
      </c>
      <c r="B13" s="7"/>
      <c r="C13" s="8"/>
      <c r="D13" s="7" t="s">
        <v>20</v>
      </c>
      <c r="E13" s="8"/>
      <c r="F13" s="7" t="s">
        <v>21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>
      <c r="A14" s="20" t="s">
        <v>22</v>
      </c>
      <c r="B14" s="7" t="s">
        <v>11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>
      <c r="A15" s="20" t="s">
        <v>23</v>
      </c>
      <c r="B15" s="7" t="s">
        <v>11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>
      <c r="A16" s="20" t="s">
        <v>24</v>
      </c>
      <c r="B16" s="7" t="s">
        <v>11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>
      <c r="A17" s="20" t="s">
        <v>25</v>
      </c>
      <c r="B17" s="7"/>
      <c r="C17" s="8"/>
      <c r="D17" s="7" t="s">
        <v>26</v>
      </c>
      <c r="E17" s="8"/>
      <c r="F17" s="7" t="s">
        <v>27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>
      <c r="A18" s="20" t="s">
        <v>28</v>
      </c>
      <c r="B18" s="7" t="s">
        <v>11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>
      <c r="A19" s="93" t="s">
        <v>29</v>
      </c>
      <c r="B19" s="7" t="s">
        <v>11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7.6">
      <c r="A20" s="93" t="s">
        <v>30</v>
      </c>
      <c r="B20" s="7" t="s">
        <v>11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>
      <c r="A21" s="20" t="s">
        <v>31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>
      <c r="A22" s="20" t="s">
        <v>32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65" customHeight="1">
      <c r="A24" s="92" t="s">
        <v>33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>
      <c r="A26" s="37"/>
      <c r="B26" s="149" t="s">
        <v>34</v>
      </c>
      <c r="C26" s="150"/>
      <c r="D26" s="150"/>
      <c r="E26" s="150"/>
      <c r="F26" s="150"/>
      <c r="G26" s="150"/>
      <c r="H26" s="133">
        <f>SUM(H6:H25)</f>
        <v>0</v>
      </c>
      <c r="I26" s="135" t="e">
        <f>H26/$H$217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>
      <c r="A28" s="121" t="s">
        <v>35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>
      <c r="A29" s="17" t="s">
        <v>36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>
      <c r="A30" s="6" t="s">
        <v>37</v>
      </c>
      <c r="B30" s="7" t="s">
        <v>20</v>
      </c>
      <c r="C30" s="8"/>
      <c r="D30" s="7" t="s">
        <v>38</v>
      </c>
      <c r="E30" s="8"/>
      <c r="F30" s="7" t="s">
        <v>39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>
      <c r="A31" s="6" t="s">
        <v>40</v>
      </c>
      <c r="B31" s="7" t="s">
        <v>20</v>
      </c>
      <c r="C31" s="8"/>
      <c r="D31" s="7" t="s">
        <v>38</v>
      </c>
      <c r="E31" s="8"/>
      <c r="F31" s="7" t="s">
        <v>39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>
      <c r="A32" s="6" t="s">
        <v>41</v>
      </c>
      <c r="B32" s="7" t="s">
        <v>20</v>
      </c>
      <c r="C32" s="8"/>
      <c r="D32" s="7" t="s">
        <v>38</v>
      </c>
      <c r="E32" s="8"/>
      <c r="F32" s="7" t="s">
        <v>39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>
      <c r="A33" s="6" t="s">
        <v>42</v>
      </c>
      <c r="B33" s="7" t="s">
        <v>20</v>
      </c>
      <c r="C33" s="8"/>
      <c r="D33" s="7" t="s">
        <v>38</v>
      </c>
      <c r="E33" s="8"/>
      <c r="F33" s="7" t="s">
        <v>39</v>
      </c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>
      <c r="A34" s="6" t="s">
        <v>43</v>
      </c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>
      <c r="A35" s="6"/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>
      <c r="A36" s="20" t="s">
        <v>44</v>
      </c>
      <c r="B36" s="7"/>
      <c r="C36" s="8"/>
      <c r="D36" s="7"/>
      <c r="E36" s="8"/>
      <c r="F36" s="7"/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>
      <c r="A37" s="6" t="s">
        <v>45</v>
      </c>
      <c r="B37" s="7" t="s">
        <v>20</v>
      </c>
      <c r="C37" s="8"/>
      <c r="D37" s="7" t="s">
        <v>38</v>
      </c>
      <c r="E37" s="8"/>
      <c r="F37" s="7" t="s">
        <v>39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>
      <c r="A38" s="6" t="s">
        <v>46</v>
      </c>
      <c r="B38" s="7" t="s">
        <v>20</v>
      </c>
      <c r="C38" s="8"/>
      <c r="D38" s="7" t="s">
        <v>38</v>
      </c>
      <c r="E38" s="8"/>
      <c r="F38" s="7" t="s">
        <v>39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>
      <c r="A39" s="6" t="s">
        <v>47</v>
      </c>
      <c r="B39" s="7" t="s">
        <v>20</v>
      </c>
      <c r="C39" s="8"/>
      <c r="D39" s="7" t="s">
        <v>38</v>
      </c>
      <c r="E39" s="8"/>
      <c r="F39" s="7" t="s">
        <v>39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>
      <c r="A40" s="6" t="s">
        <v>48</v>
      </c>
      <c r="B40" s="7" t="s">
        <v>20</v>
      </c>
      <c r="C40" s="8"/>
      <c r="D40" s="7" t="s">
        <v>38</v>
      </c>
      <c r="E40" s="8"/>
      <c r="F40" s="7" t="s">
        <v>39</v>
      </c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>
      <c r="A41" s="6" t="s">
        <v>49</v>
      </c>
      <c r="B41" s="7" t="s">
        <v>20</v>
      </c>
      <c r="C41" s="8"/>
      <c r="D41" s="7" t="s">
        <v>38</v>
      </c>
      <c r="E41" s="8"/>
      <c r="F41" s="7" t="s">
        <v>39</v>
      </c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>
      <c r="A42" s="6" t="s">
        <v>50</v>
      </c>
      <c r="B42" s="7" t="s">
        <v>20</v>
      </c>
      <c r="C42" s="8"/>
      <c r="D42" s="7" t="s">
        <v>38</v>
      </c>
      <c r="E42" s="8"/>
      <c r="F42" s="7" t="s">
        <v>39</v>
      </c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>
      <c r="A43" s="6" t="s">
        <v>51</v>
      </c>
      <c r="B43" s="7" t="s">
        <v>20</v>
      </c>
      <c r="C43" s="8"/>
      <c r="D43" s="7" t="s">
        <v>38</v>
      </c>
      <c r="E43" s="8"/>
      <c r="F43" s="7" t="s">
        <v>39</v>
      </c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>
      <c r="A44" s="6" t="s">
        <v>52</v>
      </c>
      <c r="B44" s="7" t="s">
        <v>20</v>
      </c>
      <c r="C44" s="8"/>
      <c r="D44" s="7" t="s">
        <v>38</v>
      </c>
      <c r="E44" s="8"/>
      <c r="F44" s="7" t="s">
        <v>39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>
      <c r="A45" s="6" t="s">
        <v>53</v>
      </c>
      <c r="B45" s="7" t="s">
        <v>20</v>
      </c>
      <c r="C45" s="8"/>
      <c r="D45" s="7" t="s">
        <v>38</v>
      </c>
      <c r="E45" s="8"/>
      <c r="F45" s="7" t="s">
        <v>39</v>
      </c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>
      <c r="A46" s="6" t="s">
        <v>54</v>
      </c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>
      <c r="A47" s="6"/>
      <c r="B47" s="7"/>
      <c r="C47" s="8"/>
      <c r="D47" s="7"/>
      <c r="E47" s="8"/>
      <c r="F47" s="7"/>
      <c r="G47" s="19"/>
      <c r="H47" s="99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>
      <c r="A48" s="20" t="s">
        <v>55</v>
      </c>
      <c r="B48" s="7"/>
      <c r="C48" s="8"/>
      <c r="D48" s="7"/>
      <c r="E48" s="8"/>
      <c r="F48" s="7"/>
      <c r="G48" s="19"/>
      <c r="H48" s="99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>
      <c r="A49" s="6" t="s">
        <v>56</v>
      </c>
      <c r="B49" s="7" t="s">
        <v>20</v>
      </c>
      <c r="C49" s="8"/>
      <c r="D49" s="7" t="s">
        <v>38</v>
      </c>
      <c r="E49" s="8"/>
      <c r="F49" s="7" t="s">
        <v>39</v>
      </c>
      <c r="G49" s="19"/>
      <c r="H49" s="99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>
      <c r="A50" s="6" t="s">
        <v>57</v>
      </c>
      <c r="B50" s="7"/>
      <c r="C50" s="8"/>
      <c r="D50" s="7"/>
      <c r="E50" s="8"/>
      <c r="F50" s="7"/>
      <c r="G50" s="19"/>
      <c r="H50" s="99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>
      <c r="A51" s="6"/>
      <c r="B51" s="7"/>
      <c r="C51" s="8"/>
      <c r="D51" s="7"/>
      <c r="E51" s="8"/>
      <c r="F51" s="7"/>
      <c r="G51" s="19"/>
      <c r="H51" s="99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>
      <c r="A52" s="20" t="s">
        <v>58</v>
      </c>
      <c r="B52" s="7"/>
      <c r="C52" s="8"/>
      <c r="D52" s="7"/>
      <c r="E52" s="8"/>
      <c r="F52" s="7"/>
      <c r="G52" s="19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>
      <c r="A53" s="6" t="s">
        <v>59</v>
      </c>
      <c r="B53" s="7" t="s">
        <v>20</v>
      </c>
      <c r="C53" s="8"/>
      <c r="D53" s="7" t="s">
        <v>38</v>
      </c>
      <c r="E53" s="8"/>
      <c r="F53" s="7" t="s">
        <v>39</v>
      </c>
      <c r="G53" s="1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>
      <c r="A54" s="6" t="s">
        <v>60</v>
      </c>
      <c r="B54" s="7" t="s">
        <v>20</v>
      </c>
      <c r="C54" s="8"/>
      <c r="D54" s="7" t="s">
        <v>38</v>
      </c>
      <c r="E54" s="8"/>
      <c r="F54" s="7" t="s">
        <v>39</v>
      </c>
      <c r="G54" s="1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>
      <c r="A55" s="6" t="s">
        <v>61</v>
      </c>
      <c r="B55" s="7" t="s">
        <v>20</v>
      </c>
      <c r="C55" s="8"/>
      <c r="D55" s="7" t="s">
        <v>38</v>
      </c>
      <c r="E55" s="8"/>
      <c r="F55" s="7" t="s">
        <v>39</v>
      </c>
      <c r="G55" s="19"/>
      <c r="H55" s="99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>
      <c r="A56" s="6" t="s">
        <v>62</v>
      </c>
      <c r="B56" s="7"/>
      <c r="C56" s="8"/>
      <c r="D56" s="7"/>
      <c r="E56" s="8"/>
      <c r="F56" s="7"/>
      <c r="G56" s="19"/>
      <c r="H56" s="99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>
      <c r="A57" s="6"/>
      <c r="B57" s="7"/>
      <c r="C57" s="8"/>
      <c r="D57" s="7"/>
      <c r="E57" s="8"/>
      <c r="F57" s="7"/>
      <c r="G57" s="19"/>
      <c r="H57" s="99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>
      <c r="A58" s="20" t="s">
        <v>63</v>
      </c>
      <c r="B58" s="7"/>
      <c r="C58" s="8"/>
      <c r="D58" s="7"/>
      <c r="E58" s="8"/>
      <c r="F58" s="7"/>
      <c r="G58" s="19"/>
      <c r="H58" s="99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>
      <c r="A59" s="6" t="s">
        <v>64</v>
      </c>
      <c r="B59" s="7" t="s">
        <v>20</v>
      </c>
      <c r="C59" s="8"/>
      <c r="D59" s="7" t="s">
        <v>38</v>
      </c>
      <c r="E59" s="8"/>
      <c r="F59" s="7" t="s">
        <v>39</v>
      </c>
      <c r="G59" s="19"/>
      <c r="H59" s="99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thickBot="1">
      <c r="A60" s="6" t="s">
        <v>65</v>
      </c>
      <c r="B60" s="7"/>
      <c r="C60" s="8"/>
      <c r="D60" s="7"/>
      <c r="E60" s="8"/>
      <c r="F60" s="7"/>
      <c r="G60" s="19"/>
      <c r="H60" s="102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s="36" customFormat="1" ht="19.5" customHeight="1" thickBot="1">
      <c r="A61" s="37"/>
      <c r="B61" s="149" t="s">
        <v>66</v>
      </c>
      <c r="C61" s="150"/>
      <c r="D61" s="150"/>
      <c r="E61" s="150"/>
      <c r="F61" s="150"/>
      <c r="G61" s="150"/>
      <c r="H61" s="129">
        <f>SUM(H29:H60)</f>
        <v>0</v>
      </c>
      <c r="I61" s="130" t="e">
        <f>H61/$H$217</f>
        <v>#DIV/0!</v>
      </c>
      <c r="J61" s="46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</row>
    <row r="62" spans="1:253" ht="16.5" customHeight="1" thickBot="1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s="36" customFormat="1" ht="19.5" customHeight="1" thickBot="1">
      <c r="A63" s="125" t="s">
        <v>67</v>
      </c>
      <c r="B63" s="126"/>
      <c r="C63" s="127"/>
      <c r="D63" s="126"/>
      <c r="E63" s="127"/>
      <c r="F63" s="126"/>
      <c r="G63" s="127"/>
      <c r="H63" s="127"/>
      <c r="I63" s="127"/>
      <c r="J63" s="128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</row>
    <row r="64" spans="1:253" ht="16.5" customHeight="1">
      <c r="A64" s="17" t="s">
        <v>68</v>
      </c>
      <c r="B64" s="1"/>
      <c r="C64" s="2"/>
      <c r="D64" s="1"/>
      <c r="E64" s="2"/>
      <c r="F64" s="1"/>
      <c r="G64" s="3"/>
      <c r="H64" s="98"/>
      <c r="I64" s="4"/>
      <c r="J64" s="1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>
      <c r="A65" s="6" t="s">
        <v>69</v>
      </c>
      <c r="B65" s="7" t="s">
        <v>70</v>
      </c>
      <c r="C65" s="8"/>
      <c r="D65" s="7" t="s">
        <v>71</v>
      </c>
      <c r="E65" s="8"/>
      <c r="F65" s="7" t="s">
        <v>39</v>
      </c>
      <c r="G65" s="25"/>
      <c r="H65" s="99"/>
      <c r="I65" s="10"/>
      <c r="J65" s="1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>
      <c r="A66" s="6" t="s">
        <v>72</v>
      </c>
      <c r="B66" s="7" t="s">
        <v>13</v>
      </c>
      <c r="C66" s="8"/>
      <c r="D66" s="7" t="s">
        <v>38</v>
      </c>
      <c r="E66" s="8"/>
      <c r="F66" s="7" t="s">
        <v>39</v>
      </c>
      <c r="G66" s="9"/>
      <c r="H66" s="99"/>
      <c r="I66" s="10"/>
      <c r="J66" s="11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>
      <c r="A67" s="6" t="s">
        <v>73</v>
      </c>
      <c r="B67" s="7" t="s">
        <v>13</v>
      </c>
      <c r="C67" s="8"/>
      <c r="D67" s="7" t="s">
        <v>38</v>
      </c>
      <c r="E67" s="8"/>
      <c r="F67" s="7" t="s">
        <v>39</v>
      </c>
      <c r="G67" s="9"/>
      <c r="H67" s="99"/>
      <c r="I67" s="10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>
      <c r="A68" s="6" t="s">
        <v>74</v>
      </c>
      <c r="B68" s="7" t="s">
        <v>13</v>
      </c>
      <c r="C68" s="8"/>
      <c r="D68" s="7" t="s">
        <v>38</v>
      </c>
      <c r="E68" s="8"/>
      <c r="F68" s="7" t="s">
        <v>39</v>
      </c>
      <c r="G68" s="9"/>
      <c r="H68" s="99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>
      <c r="A69" s="6" t="s">
        <v>75</v>
      </c>
      <c r="B69" s="7" t="s">
        <v>13</v>
      </c>
      <c r="C69" s="8"/>
      <c r="D69" s="7" t="s">
        <v>38</v>
      </c>
      <c r="E69" s="8"/>
      <c r="F69" s="7" t="s">
        <v>39</v>
      </c>
      <c r="G69" s="9"/>
      <c r="H69" s="99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>
      <c r="A70" s="6" t="s">
        <v>76</v>
      </c>
      <c r="B70" s="7" t="s">
        <v>13</v>
      </c>
      <c r="C70" s="8"/>
      <c r="D70" s="7" t="s">
        <v>38</v>
      </c>
      <c r="E70" s="8"/>
      <c r="F70" s="7" t="s">
        <v>39</v>
      </c>
      <c r="G70" s="9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>
      <c r="A71" s="6" t="s">
        <v>77</v>
      </c>
      <c r="B71" s="7" t="s">
        <v>78</v>
      </c>
      <c r="C71" s="8"/>
      <c r="D71" s="7" t="s">
        <v>38</v>
      </c>
      <c r="E71" s="8"/>
      <c r="F71" s="7" t="s">
        <v>39</v>
      </c>
      <c r="G71" s="9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>
      <c r="A72" s="6" t="s">
        <v>79</v>
      </c>
      <c r="B72" s="7" t="s">
        <v>20</v>
      </c>
      <c r="C72" s="8"/>
      <c r="D72" s="7" t="s">
        <v>38</v>
      </c>
      <c r="E72" s="8"/>
      <c r="F72" s="7" t="s">
        <v>39</v>
      </c>
      <c r="G72" s="25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>
      <c r="A73" s="6" t="s">
        <v>80</v>
      </c>
      <c r="B73" s="7" t="s">
        <v>20</v>
      </c>
      <c r="C73" s="8"/>
      <c r="D73" s="7" t="s">
        <v>38</v>
      </c>
      <c r="E73" s="8"/>
      <c r="F73" s="7" t="s">
        <v>39</v>
      </c>
      <c r="G73" s="25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>
      <c r="A74" s="6" t="s">
        <v>81</v>
      </c>
      <c r="B74" s="7" t="s">
        <v>20</v>
      </c>
      <c r="C74" s="8"/>
      <c r="D74" s="7" t="s">
        <v>38</v>
      </c>
      <c r="E74" s="8"/>
      <c r="F74" s="7" t="s">
        <v>39</v>
      </c>
      <c r="G74" s="25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>
      <c r="A75" s="6" t="s">
        <v>82</v>
      </c>
      <c r="B75" s="7" t="s">
        <v>20</v>
      </c>
      <c r="C75" s="8"/>
      <c r="D75" s="7" t="s">
        <v>38</v>
      </c>
      <c r="E75" s="8"/>
      <c r="F75" s="7" t="s">
        <v>39</v>
      </c>
      <c r="G75" s="25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>
      <c r="A76" s="6" t="s">
        <v>83</v>
      </c>
      <c r="B76" s="7" t="s">
        <v>20</v>
      </c>
      <c r="C76" s="8"/>
      <c r="D76" s="7" t="s">
        <v>38</v>
      </c>
      <c r="E76" s="8"/>
      <c r="F76" s="7" t="s">
        <v>39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>
      <c r="A77" s="6" t="s">
        <v>84</v>
      </c>
      <c r="B77" s="7" t="s">
        <v>20</v>
      </c>
      <c r="C77" s="8"/>
      <c r="D77" s="7" t="s">
        <v>38</v>
      </c>
      <c r="E77" s="8"/>
      <c r="F77" s="7" t="s">
        <v>39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>
      <c r="A78" s="6" t="s">
        <v>85</v>
      </c>
      <c r="B78" s="7"/>
      <c r="C78" s="8"/>
      <c r="D78" s="7"/>
      <c r="E78" s="8"/>
      <c r="F78" s="7"/>
      <c r="G78" s="9"/>
      <c r="H78" s="99"/>
      <c r="I78" s="10"/>
      <c r="J78" s="1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>
      <c r="A79" s="6" t="s">
        <v>86</v>
      </c>
      <c r="B79" s="7"/>
      <c r="C79" s="8"/>
      <c r="D79" s="7"/>
      <c r="E79" s="8"/>
      <c r="F79" s="7"/>
      <c r="G79" s="9"/>
      <c r="H79" s="99"/>
      <c r="I79" s="10"/>
      <c r="J79" s="1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>
      <c r="A80" s="6" t="s">
        <v>87</v>
      </c>
      <c r="B80" s="7"/>
      <c r="C80" s="8"/>
      <c r="D80" s="7"/>
      <c r="E80" s="8"/>
      <c r="F80" s="7"/>
      <c r="G80" s="9"/>
      <c r="H80" s="99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>
      <c r="A81" s="6"/>
      <c r="B81" s="7"/>
      <c r="C81" s="8"/>
      <c r="D81" s="7"/>
      <c r="E81" s="8"/>
      <c r="F81" s="7"/>
      <c r="G81" s="9"/>
      <c r="H81" s="99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>
      <c r="A82" s="20" t="s">
        <v>88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>
      <c r="A83" s="6" t="s">
        <v>89</v>
      </c>
      <c r="B83" s="7" t="s">
        <v>90</v>
      </c>
      <c r="C83" s="8"/>
      <c r="D83" s="7" t="s">
        <v>38</v>
      </c>
      <c r="E83" s="8"/>
      <c r="F83" s="7" t="s">
        <v>39</v>
      </c>
      <c r="G83" s="25"/>
      <c r="H83" s="99"/>
      <c r="I83" s="10"/>
      <c r="J83" s="11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>
      <c r="A84" s="6" t="s">
        <v>91</v>
      </c>
      <c r="B84" s="7" t="s">
        <v>70</v>
      </c>
      <c r="C84" s="8"/>
      <c r="D84" s="7" t="s">
        <v>38</v>
      </c>
      <c r="E84" s="8"/>
      <c r="F84" s="7" t="s">
        <v>39</v>
      </c>
      <c r="G84" s="25"/>
      <c r="H84" s="99"/>
      <c r="I84" s="10"/>
      <c r="J84" s="11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>
      <c r="A85" s="6" t="s">
        <v>92</v>
      </c>
      <c r="B85" s="7" t="s">
        <v>93</v>
      </c>
      <c r="C85" s="8"/>
      <c r="D85" s="7" t="s">
        <v>38</v>
      </c>
      <c r="E85" s="8"/>
      <c r="F85" s="7" t="s">
        <v>39</v>
      </c>
      <c r="G85" s="25"/>
      <c r="H85" s="99"/>
      <c r="I85" s="10"/>
      <c r="J85" s="11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>
      <c r="A86" s="6" t="s">
        <v>94</v>
      </c>
      <c r="B86" s="7" t="s">
        <v>95</v>
      </c>
      <c r="C86" s="8"/>
      <c r="D86" s="7" t="s">
        <v>38</v>
      </c>
      <c r="E86" s="8"/>
      <c r="F86" s="7" t="s">
        <v>39</v>
      </c>
      <c r="G86" s="25"/>
      <c r="H86" s="99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>
      <c r="A87" s="6" t="s">
        <v>96</v>
      </c>
      <c r="B87" s="7" t="s">
        <v>70</v>
      </c>
      <c r="C87" s="8"/>
      <c r="D87" s="7" t="s">
        <v>38</v>
      </c>
      <c r="E87" s="8"/>
      <c r="F87" s="7" t="s">
        <v>39</v>
      </c>
      <c r="G87" s="25"/>
      <c r="H87" s="99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>
      <c r="A88" s="6" t="s">
        <v>97</v>
      </c>
      <c r="B88" s="7" t="s">
        <v>70</v>
      </c>
      <c r="C88" s="8"/>
      <c r="D88" s="7" t="s">
        <v>38</v>
      </c>
      <c r="E88" s="8"/>
      <c r="F88" s="7" t="s">
        <v>39</v>
      </c>
      <c r="G88" s="25"/>
      <c r="H88" s="99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>
      <c r="A89" s="6" t="s">
        <v>98</v>
      </c>
      <c r="B89" s="7" t="s">
        <v>70</v>
      </c>
      <c r="C89" s="8"/>
      <c r="D89" s="7" t="s">
        <v>38</v>
      </c>
      <c r="E89" s="8"/>
      <c r="F89" s="7" t="s">
        <v>39</v>
      </c>
      <c r="G89" s="25"/>
      <c r="H89" s="99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>
      <c r="A90" s="6" t="s">
        <v>99</v>
      </c>
      <c r="B90" s="7" t="s">
        <v>70</v>
      </c>
      <c r="C90" s="8"/>
      <c r="D90" s="7" t="s">
        <v>38</v>
      </c>
      <c r="E90" s="8"/>
      <c r="F90" s="7" t="s">
        <v>39</v>
      </c>
      <c r="G90" s="25"/>
      <c r="H90" s="99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>
      <c r="A91" s="6" t="s">
        <v>100</v>
      </c>
      <c r="B91" s="7" t="s">
        <v>70</v>
      </c>
      <c r="C91" s="8"/>
      <c r="D91" s="7" t="s">
        <v>38</v>
      </c>
      <c r="E91" s="8"/>
      <c r="F91" s="7" t="s">
        <v>39</v>
      </c>
      <c r="G91" s="25"/>
      <c r="H91" s="99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>
      <c r="A92" s="6" t="s">
        <v>101</v>
      </c>
      <c r="B92" s="7" t="s">
        <v>70</v>
      </c>
      <c r="C92" s="8"/>
      <c r="D92" s="7" t="s">
        <v>38</v>
      </c>
      <c r="E92" s="8"/>
      <c r="F92" s="7" t="s">
        <v>39</v>
      </c>
      <c r="G92" s="25"/>
      <c r="H92" s="99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>
      <c r="A93" s="6" t="s">
        <v>102</v>
      </c>
      <c r="B93" s="7"/>
      <c r="C93" s="8"/>
      <c r="D93" s="7"/>
      <c r="E93" s="8"/>
      <c r="F93" s="7"/>
      <c r="G93" s="9"/>
      <c r="H93" s="99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>
      <c r="A94" s="6" t="s">
        <v>103</v>
      </c>
      <c r="B94" s="7"/>
      <c r="C94" s="8"/>
      <c r="D94" s="7"/>
      <c r="E94" s="8"/>
      <c r="F94" s="7"/>
      <c r="G94" s="9"/>
      <c r="H94" s="99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>
      <c r="A95" s="6" t="s">
        <v>104</v>
      </c>
      <c r="B95" s="7"/>
      <c r="C95" s="8"/>
      <c r="D95" s="7"/>
      <c r="E95" s="8"/>
      <c r="F95" s="7"/>
      <c r="G95" s="9"/>
      <c r="H95" s="99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>
      <c r="A96" s="6"/>
      <c r="B96" s="7"/>
      <c r="C96" s="8"/>
      <c r="D96" s="7"/>
      <c r="E96" s="8"/>
      <c r="F96" s="7"/>
      <c r="G96" s="9"/>
      <c r="H96" s="99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>
      <c r="A97" s="20" t="s">
        <v>105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>
      <c r="A98" s="6" t="s">
        <v>106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>
      <c r="A99" s="6" t="s">
        <v>107</v>
      </c>
      <c r="B99" s="7" t="s">
        <v>108</v>
      </c>
      <c r="C99" s="8"/>
      <c r="D99" s="7" t="s">
        <v>109</v>
      </c>
      <c r="E99" s="8"/>
      <c r="F99" s="7" t="s">
        <v>110</v>
      </c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>
      <c r="A100" s="6" t="s">
        <v>111</v>
      </c>
      <c r="B100" s="7" t="s">
        <v>108</v>
      </c>
      <c r="C100" s="8"/>
      <c r="D100" s="7" t="s">
        <v>109</v>
      </c>
      <c r="E100" s="8"/>
      <c r="F100" s="7" t="s">
        <v>110</v>
      </c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>
      <c r="A101" s="6" t="s">
        <v>112</v>
      </c>
      <c r="B101" s="7" t="s">
        <v>108</v>
      </c>
      <c r="C101" s="8"/>
      <c r="D101" s="7" t="s">
        <v>109</v>
      </c>
      <c r="E101" s="8"/>
      <c r="F101" s="7" t="s">
        <v>110</v>
      </c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>
      <c r="A102" s="6" t="s">
        <v>113</v>
      </c>
      <c r="B102" s="7" t="s">
        <v>108</v>
      </c>
      <c r="C102" s="8"/>
      <c r="D102" s="7" t="s">
        <v>109</v>
      </c>
      <c r="E102" s="8"/>
      <c r="F102" s="7" t="s">
        <v>110</v>
      </c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>
      <c r="A103" s="6" t="s">
        <v>114</v>
      </c>
      <c r="B103" s="7" t="s">
        <v>108</v>
      </c>
      <c r="C103" s="8"/>
      <c r="D103" s="7" t="s">
        <v>109</v>
      </c>
      <c r="E103" s="8"/>
      <c r="F103" s="7" t="s">
        <v>110</v>
      </c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>
      <c r="A104" s="6" t="s">
        <v>115</v>
      </c>
      <c r="B104" s="7" t="s">
        <v>108</v>
      </c>
      <c r="C104" s="8"/>
      <c r="D104" s="7" t="s">
        <v>109</v>
      </c>
      <c r="E104" s="8"/>
      <c r="F104" s="7" t="s">
        <v>110</v>
      </c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>
      <c r="A105" s="6" t="s">
        <v>116</v>
      </c>
      <c r="B105" s="7" t="s">
        <v>108</v>
      </c>
      <c r="C105" s="8"/>
      <c r="D105" s="7" t="s">
        <v>109</v>
      </c>
      <c r="E105" s="8"/>
      <c r="F105" s="7" t="s">
        <v>110</v>
      </c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>
      <c r="A106" s="6" t="s">
        <v>117</v>
      </c>
      <c r="B106" s="7" t="s">
        <v>108</v>
      </c>
      <c r="C106" s="8"/>
      <c r="D106" s="7" t="s">
        <v>109</v>
      </c>
      <c r="E106" s="8"/>
      <c r="F106" s="7" t="s">
        <v>110</v>
      </c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>
      <c r="A107" s="6" t="s">
        <v>118</v>
      </c>
      <c r="B107" s="7" t="s">
        <v>108</v>
      </c>
      <c r="C107" s="8"/>
      <c r="D107" s="7" t="s">
        <v>109</v>
      </c>
      <c r="E107" s="8"/>
      <c r="F107" s="7" t="s">
        <v>110</v>
      </c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>
      <c r="A108" s="6" t="s">
        <v>119</v>
      </c>
      <c r="B108" s="7"/>
      <c r="C108" s="8"/>
      <c r="D108" s="7"/>
      <c r="E108" s="8"/>
      <c r="F108" s="7"/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>
      <c r="A109" s="6" t="s">
        <v>120</v>
      </c>
      <c r="B109" s="7"/>
      <c r="C109" s="8"/>
      <c r="D109" s="7"/>
      <c r="E109" s="8"/>
      <c r="F109" s="7"/>
      <c r="G109" s="9"/>
      <c r="H109" s="99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>
      <c r="A110" s="6" t="s">
        <v>121</v>
      </c>
      <c r="B110" s="7"/>
      <c r="C110" s="8"/>
      <c r="D110" s="7"/>
      <c r="E110" s="8"/>
      <c r="F110" s="7"/>
      <c r="G110" s="9"/>
      <c r="H110" s="99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>
      <c r="A111" s="6" t="s">
        <v>122</v>
      </c>
      <c r="B111" s="7"/>
      <c r="C111" s="8"/>
      <c r="D111" s="7"/>
      <c r="E111" s="8"/>
      <c r="F111" s="7"/>
      <c r="G111" s="9"/>
      <c r="H111" s="99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>
      <c r="A112" s="6" t="s">
        <v>123</v>
      </c>
      <c r="B112" s="7" t="s">
        <v>108</v>
      </c>
      <c r="C112" s="8"/>
      <c r="D112" s="7" t="s">
        <v>109</v>
      </c>
      <c r="E112" s="8"/>
      <c r="F112" s="7" t="s">
        <v>110</v>
      </c>
      <c r="G112" s="9"/>
      <c r="H112" s="99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>
      <c r="A113" s="6" t="s">
        <v>124</v>
      </c>
      <c r="B113" s="7" t="s">
        <v>108</v>
      </c>
      <c r="C113" s="8"/>
      <c r="D113" s="7" t="s">
        <v>109</v>
      </c>
      <c r="E113" s="8"/>
      <c r="F113" s="7" t="s">
        <v>110</v>
      </c>
      <c r="G113" s="9"/>
      <c r="H113" s="99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>
      <c r="A114" s="6" t="s">
        <v>125</v>
      </c>
      <c r="B114" s="7" t="s">
        <v>108</v>
      </c>
      <c r="C114" s="8"/>
      <c r="D114" s="7" t="s">
        <v>109</v>
      </c>
      <c r="E114" s="8"/>
      <c r="F114" s="7" t="s">
        <v>110</v>
      </c>
      <c r="G114" s="9"/>
      <c r="H114" s="99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>
      <c r="A115" s="6" t="s">
        <v>126</v>
      </c>
      <c r="B115" s="7"/>
      <c r="C115" s="8"/>
      <c r="D115" s="7"/>
      <c r="E115" s="8"/>
      <c r="F115" s="7"/>
      <c r="G115" s="9"/>
      <c r="H115" s="99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>
      <c r="A116" s="6" t="s">
        <v>127</v>
      </c>
      <c r="B116" s="7"/>
      <c r="C116" s="8"/>
      <c r="D116" s="7"/>
      <c r="E116" s="8"/>
      <c r="F116" s="7"/>
      <c r="G116" s="9"/>
      <c r="H116" s="99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>
      <c r="A117" s="6" t="s">
        <v>128</v>
      </c>
      <c r="B117" s="7"/>
      <c r="C117" s="8"/>
      <c r="D117" s="7"/>
      <c r="E117" s="8"/>
      <c r="F117" s="7"/>
      <c r="G117" s="9"/>
      <c r="H117" s="99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>
      <c r="A118" s="6" t="s">
        <v>129</v>
      </c>
      <c r="B118" s="7" t="s">
        <v>70</v>
      </c>
      <c r="C118" s="8"/>
      <c r="D118" s="7"/>
      <c r="E118" s="8"/>
      <c r="F118" s="7"/>
      <c r="G118" s="9"/>
      <c r="H118" s="99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>
      <c r="A119" s="6" t="s">
        <v>130</v>
      </c>
      <c r="B119" s="7"/>
      <c r="C119" s="8"/>
      <c r="D119" s="7"/>
      <c r="E119" s="8"/>
      <c r="F119" s="7"/>
      <c r="G119" s="9"/>
      <c r="H119" s="99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>
      <c r="A120" s="6" t="s">
        <v>131</v>
      </c>
      <c r="B120" s="7"/>
      <c r="C120" s="8"/>
      <c r="D120" s="7"/>
      <c r="E120" s="8"/>
      <c r="F120" s="7"/>
      <c r="G120" s="9"/>
      <c r="H120" s="99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>
      <c r="A121" s="6" t="s">
        <v>132</v>
      </c>
      <c r="B121" s="7"/>
      <c r="C121" s="8"/>
      <c r="D121" s="7"/>
      <c r="E121" s="8"/>
      <c r="F121" s="7"/>
      <c r="G121" s="9"/>
      <c r="H121" s="99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>
      <c r="A122" s="164" t="s">
        <v>133</v>
      </c>
      <c r="B122" s="165"/>
      <c r="C122" s="165"/>
      <c r="D122" s="165"/>
      <c r="E122" s="165"/>
      <c r="F122" s="165"/>
      <c r="G122" s="166"/>
      <c r="H122" s="137">
        <f>+SUM(H99:H121)</f>
        <v>0</v>
      </c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>
      <c r="A123" s="37"/>
      <c r="B123" s="38"/>
      <c r="C123" s="39"/>
      <c r="D123" s="38"/>
      <c r="E123" s="39"/>
      <c r="F123" s="38"/>
      <c r="G123" s="40"/>
      <c r="H123" s="100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>
      <c r="A124" s="54" t="s">
        <v>134</v>
      </c>
      <c r="B124" s="38" t="s">
        <v>70</v>
      </c>
      <c r="C124" s="39"/>
      <c r="D124" s="38"/>
      <c r="E124" s="39"/>
      <c r="F124" s="38"/>
      <c r="G124" s="56"/>
      <c r="H124" s="100"/>
      <c r="I124" s="41"/>
      <c r="J124" s="42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>
      <c r="A125" s="54" t="s">
        <v>135</v>
      </c>
      <c r="B125" s="38" t="s">
        <v>70</v>
      </c>
      <c r="C125" s="39"/>
      <c r="D125" s="38"/>
      <c r="E125" s="39"/>
      <c r="F125" s="38"/>
      <c r="G125" s="56"/>
      <c r="H125" s="100"/>
      <c r="I125" s="41"/>
      <c r="J125" s="42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>
      <c r="A126" s="54" t="s">
        <v>136</v>
      </c>
      <c r="B126" s="38" t="s">
        <v>70</v>
      </c>
      <c r="C126" s="39"/>
      <c r="D126" s="38"/>
      <c r="E126" s="39"/>
      <c r="F126" s="38"/>
      <c r="G126" s="56"/>
      <c r="H126" s="100"/>
      <c r="I126" s="41"/>
      <c r="J126" s="42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>
      <c r="A127" s="54" t="s">
        <v>137</v>
      </c>
      <c r="B127" s="38" t="s">
        <v>70</v>
      </c>
      <c r="C127" s="39"/>
      <c r="D127" s="38"/>
      <c r="E127" s="39"/>
      <c r="F127" s="38"/>
      <c r="G127" s="56"/>
      <c r="H127" s="100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>
      <c r="A128" s="54" t="s">
        <v>138</v>
      </c>
      <c r="B128" s="38" t="s">
        <v>108</v>
      </c>
      <c r="C128" s="39"/>
      <c r="D128" s="38" t="s">
        <v>38</v>
      </c>
      <c r="E128" s="39"/>
      <c r="F128" s="38" t="s">
        <v>39</v>
      </c>
      <c r="G128" s="56"/>
      <c r="H128" s="100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>
      <c r="A129" s="54" t="s">
        <v>139</v>
      </c>
      <c r="B129" s="38" t="s">
        <v>70</v>
      </c>
      <c r="C129" s="39"/>
      <c r="D129" s="38"/>
      <c r="E129" s="39"/>
      <c r="F129" s="38"/>
      <c r="G129" s="56"/>
      <c r="H129" s="100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>
      <c r="A130" s="54" t="s">
        <v>140</v>
      </c>
      <c r="B130" s="38" t="s">
        <v>70</v>
      </c>
      <c r="C130" s="39"/>
      <c r="D130" s="38"/>
      <c r="E130" s="39"/>
      <c r="F130" s="38"/>
      <c r="G130" s="56"/>
      <c r="H130" s="100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>
      <c r="A131" s="54" t="s">
        <v>141</v>
      </c>
      <c r="B131" s="38" t="s">
        <v>70</v>
      </c>
      <c r="C131" s="39"/>
      <c r="D131" s="38"/>
      <c r="E131" s="39"/>
      <c r="F131" s="38"/>
      <c r="G131" s="56"/>
      <c r="H131" s="100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>
      <c r="A132" s="54" t="s">
        <v>142</v>
      </c>
      <c r="B132" s="38" t="s">
        <v>70</v>
      </c>
      <c r="C132" s="39"/>
      <c r="D132" s="38"/>
      <c r="E132" s="39"/>
      <c r="F132" s="38"/>
      <c r="G132" s="40"/>
      <c r="H132" s="100"/>
      <c r="I132" s="41"/>
      <c r="J132" s="4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>
      <c r="A133" s="54" t="s">
        <v>143</v>
      </c>
      <c r="B133" s="38" t="s">
        <v>13</v>
      </c>
      <c r="C133" s="39"/>
      <c r="D133" s="38" t="s">
        <v>38</v>
      </c>
      <c r="E133" s="39"/>
      <c r="F133" s="38" t="s">
        <v>39</v>
      </c>
      <c r="G133" s="56"/>
      <c r="H133" s="100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>
      <c r="A134" s="94" t="s">
        <v>144</v>
      </c>
      <c r="B134" s="38"/>
      <c r="C134" s="39"/>
      <c r="D134" s="38"/>
      <c r="E134" s="39"/>
      <c r="F134" s="38"/>
      <c r="G134" s="40"/>
      <c r="H134" s="100"/>
      <c r="I134" s="41"/>
      <c r="J134" s="4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31.15" customHeight="1">
      <c r="A135" s="54" t="s">
        <v>145</v>
      </c>
      <c r="B135" s="38"/>
      <c r="C135" s="39"/>
      <c r="D135" s="38"/>
      <c r="E135" s="39"/>
      <c r="F135" s="38"/>
      <c r="G135" s="40"/>
      <c r="H135" s="100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>
      <c r="A136" s="54" t="s">
        <v>146</v>
      </c>
      <c r="B136" s="38"/>
      <c r="C136" s="39"/>
      <c r="D136" s="38"/>
      <c r="E136" s="39"/>
      <c r="F136" s="38"/>
      <c r="G136" s="40"/>
      <c r="H136" s="100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thickBot="1">
      <c r="A137" s="37"/>
      <c r="B137" s="38"/>
      <c r="C137" s="39"/>
      <c r="D137" s="38"/>
      <c r="E137" s="39"/>
      <c r="F137" s="38"/>
      <c r="G137" s="40"/>
      <c r="H137" s="101"/>
      <c r="I137" s="45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s="36" customFormat="1" ht="19.5" customHeight="1" thickBot="1">
      <c r="A138" s="37"/>
      <c r="B138" s="149" t="s">
        <v>147</v>
      </c>
      <c r="C138" s="150"/>
      <c r="D138" s="150"/>
      <c r="E138" s="150"/>
      <c r="F138" s="150"/>
      <c r="G138" s="151"/>
      <c r="H138" s="138">
        <f>SUM(H64:H137)-H122</f>
        <v>0</v>
      </c>
      <c r="I138" s="134" t="e">
        <f>H138/$H$217</f>
        <v>#DIV/0!</v>
      </c>
      <c r="J138" s="46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</row>
    <row r="139" spans="1:253" ht="16.5" customHeight="1" thickBot="1">
      <c r="A139" s="47"/>
      <c r="B139" s="48"/>
      <c r="C139" s="49"/>
      <c r="D139" s="48"/>
      <c r="E139" s="50"/>
      <c r="F139" s="48"/>
      <c r="G139" s="51"/>
      <c r="H139" s="131"/>
      <c r="I139" s="52"/>
      <c r="J139" s="5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s="36" customFormat="1" ht="19.5" customHeight="1" thickBot="1">
      <c r="A140" s="121" t="s">
        <v>148</v>
      </c>
      <c r="B140" s="122"/>
      <c r="C140" s="123"/>
      <c r="D140" s="122"/>
      <c r="E140" s="123"/>
      <c r="F140" s="122"/>
      <c r="G140" s="123"/>
      <c r="H140" s="123"/>
      <c r="I140" s="123"/>
      <c r="J140" s="124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</row>
    <row r="141" spans="1:253">
      <c r="A141" s="95" t="s">
        <v>149</v>
      </c>
      <c r="B141" s="1"/>
      <c r="C141" s="2"/>
      <c r="D141" s="1"/>
      <c r="E141" s="2"/>
      <c r="F141" s="1"/>
      <c r="G141" s="3"/>
      <c r="H141" s="98"/>
      <c r="I141" s="4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>
      <c r="A142" s="96" t="s">
        <v>150</v>
      </c>
      <c r="B142" s="7"/>
      <c r="C142" s="8"/>
      <c r="D142" s="7"/>
      <c r="E142" s="8"/>
      <c r="F142" s="7"/>
      <c r="G142" s="9"/>
      <c r="H142" s="99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>
      <c r="A143" s="96" t="s">
        <v>151</v>
      </c>
      <c r="B143" s="7"/>
      <c r="C143" s="8"/>
      <c r="D143" s="7"/>
      <c r="E143" s="8"/>
      <c r="F143" s="7"/>
      <c r="G143" s="9"/>
      <c r="H143" s="99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>
      <c r="A144" s="96" t="s">
        <v>152</v>
      </c>
      <c r="B144" s="7"/>
      <c r="C144" s="8"/>
      <c r="D144" s="7"/>
      <c r="E144" s="8"/>
      <c r="F144" s="7"/>
      <c r="G144" s="9"/>
      <c r="H144" s="99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>
      <c r="A145" s="96" t="s">
        <v>153</v>
      </c>
      <c r="B145" s="7"/>
      <c r="C145" s="8"/>
      <c r="D145" s="7"/>
      <c r="E145" s="8"/>
      <c r="F145" s="7"/>
      <c r="G145" s="9"/>
      <c r="H145" s="99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ht="27.6">
      <c r="A146" s="96" t="s">
        <v>154</v>
      </c>
      <c r="B146" s="7"/>
      <c r="C146" s="8"/>
      <c r="D146" s="7"/>
      <c r="E146" s="8"/>
      <c r="F146" s="7"/>
      <c r="G146" s="9"/>
      <c r="H146" s="99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>
      <c r="A147" s="96" t="s">
        <v>155</v>
      </c>
      <c r="B147" s="7"/>
      <c r="C147" s="8"/>
      <c r="D147" s="7"/>
      <c r="E147" s="8"/>
      <c r="F147" s="7"/>
      <c r="G147" s="9"/>
      <c r="H147" s="99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>
      <c r="A148" s="96" t="s">
        <v>156</v>
      </c>
      <c r="B148" s="7"/>
      <c r="C148" s="8"/>
      <c r="D148" s="7"/>
      <c r="E148" s="8"/>
      <c r="F148" s="7"/>
      <c r="G148" s="9"/>
      <c r="H148" s="99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41.45">
      <c r="A149" s="96" t="s">
        <v>157</v>
      </c>
      <c r="B149" s="27"/>
      <c r="C149" s="28"/>
      <c r="D149" s="27"/>
      <c r="E149" s="8"/>
      <c r="F149" s="7"/>
      <c r="G149" s="9"/>
      <c r="H149" s="99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>
      <c r="A150" s="96" t="s">
        <v>158</v>
      </c>
      <c r="B150" s="7"/>
      <c r="C150" s="8"/>
      <c r="D150" s="7"/>
      <c r="E150" s="8"/>
      <c r="F150" s="7"/>
      <c r="G150" s="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>
      <c r="A151" s="96" t="s">
        <v>159</v>
      </c>
      <c r="B151" s="27"/>
      <c r="C151" s="28"/>
      <c r="D151" s="27"/>
      <c r="E151" s="8"/>
      <c r="F151" s="7"/>
      <c r="G151" s="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>
      <c r="A152" s="26" t="s">
        <v>160</v>
      </c>
      <c r="B152" s="7"/>
      <c r="C152" s="8"/>
      <c r="D152" s="7"/>
      <c r="E152" s="8"/>
      <c r="F152" s="7"/>
      <c r="G152" s="1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>
      <c r="A153" s="26" t="s">
        <v>161</v>
      </c>
      <c r="B153" s="7"/>
      <c r="C153" s="8"/>
      <c r="D153" s="7"/>
      <c r="E153" s="8"/>
      <c r="F153" s="7"/>
      <c r="G153" s="1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>
      <c r="A154" s="26" t="s">
        <v>162</v>
      </c>
      <c r="B154" s="7"/>
      <c r="C154" s="8"/>
      <c r="D154" s="7"/>
      <c r="E154" s="8"/>
      <c r="F154" s="7"/>
      <c r="G154" s="1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>
      <c r="A155" s="26" t="s">
        <v>163</v>
      </c>
      <c r="B155" s="7"/>
      <c r="C155" s="8"/>
      <c r="D155" s="7"/>
      <c r="E155" s="8"/>
      <c r="F155" s="7"/>
      <c r="G155" s="1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27.6">
      <c r="A156" s="96" t="s">
        <v>164</v>
      </c>
      <c r="B156" s="7"/>
      <c r="C156" s="8"/>
      <c r="D156" s="7"/>
      <c r="E156" s="8"/>
      <c r="F156" s="7"/>
      <c r="G156" s="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>
      <c r="A157" s="96" t="s">
        <v>165</v>
      </c>
      <c r="B157" s="7"/>
      <c r="C157" s="8"/>
      <c r="D157" s="7"/>
      <c r="E157" s="8"/>
      <c r="F157" s="7"/>
      <c r="G157" s="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>
      <c r="A158" s="96" t="s">
        <v>166</v>
      </c>
      <c r="B158" s="7"/>
      <c r="C158" s="8"/>
      <c r="D158" s="7"/>
      <c r="E158" s="8"/>
      <c r="F158" s="7"/>
      <c r="G158" s="9"/>
      <c r="H158" s="99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>
      <c r="A159" s="96" t="s">
        <v>167</v>
      </c>
      <c r="B159" s="7"/>
      <c r="C159" s="8"/>
      <c r="D159" s="7"/>
      <c r="E159" s="8"/>
      <c r="F159" s="7"/>
      <c r="G159" s="9"/>
      <c r="H159" s="99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1.9" customHeight="1">
      <c r="A160" s="96" t="s">
        <v>168</v>
      </c>
      <c r="B160" s="7"/>
      <c r="C160" s="8"/>
      <c r="D160" s="7"/>
      <c r="E160" s="8"/>
      <c r="F160" s="7"/>
      <c r="G160" s="9"/>
      <c r="H160" s="99"/>
      <c r="I160" s="10"/>
      <c r="J160" s="1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ht="27.6">
      <c r="A161" s="96" t="s">
        <v>169</v>
      </c>
      <c r="B161" s="7" t="s">
        <v>108</v>
      </c>
      <c r="C161" s="8"/>
      <c r="D161" s="7" t="s">
        <v>38</v>
      </c>
      <c r="E161" s="8"/>
      <c r="F161" s="7" t="s">
        <v>39</v>
      </c>
      <c r="G161" s="25"/>
      <c r="H161" s="99"/>
      <c r="I161" s="10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41.45">
      <c r="A162" s="96" t="s">
        <v>170</v>
      </c>
      <c r="B162" s="7"/>
      <c r="C162" s="8"/>
      <c r="D162" s="7"/>
      <c r="E162" s="8"/>
      <c r="F162" s="7"/>
      <c r="G162" s="9"/>
      <c r="H162" s="99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>
      <c r="A163" s="26" t="s">
        <v>171</v>
      </c>
      <c r="B163" s="7" t="s">
        <v>20</v>
      </c>
      <c r="C163" s="8"/>
      <c r="D163" s="7" t="s">
        <v>172</v>
      </c>
      <c r="E163" s="8"/>
      <c r="F163" s="7" t="s">
        <v>173</v>
      </c>
      <c r="G163" s="19"/>
      <c r="H163" s="99"/>
      <c r="I163" s="10"/>
      <c r="J163" s="11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>
      <c r="A164" s="26" t="s">
        <v>174</v>
      </c>
      <c r="B164" s="7" t="s">
        <v>20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99"/>
      <c r="I164" s="10"/>
      <c r="J164" s="11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>
      <c r="A165" s="26" t="s">
        <v>175</v>
      </c>
      <c r="B165" s="7" t="s">
        <v>20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99"/>
      <c r="I165" s="10"/>
      <c r="J165" s="11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>
      <c r="A166" s="26" t="s">
        <v>176</v>
      </c>
      <c r="B166" s="7" t="s">
        <v>20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99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>
      <c r="A167" s="26" t="s">
        <v>177</v>
      </c>
      <c r="B167" s="7" t="s">
        <v>20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99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ht="41.45">
      <c r="A168" s="97" t="s">
        <v>178</v>
      </c>
      <c r="B168" s="7"/>
      <c r="C168" s="8"/>
      <c r="D168" s="7"/>
      <c r="E168" s="8"/>
      <c r="F168" s="7"/>
      <c r="G168" s="19"/>
      <c r="H168" s="99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ht="41.45">
      <c r="A169" s="97" t="s">
        <v>179</v>
      </c>
      <c r="B169" s="7"/>
      <c r="C169" s="8"/>
      <c r="D169" s="7"/>
      <c r="E169" s="8"/>
      <c r="F169" s="7"/>
      <c r="G169" s="19"/>
      <c r="H169" s="99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ht="27.6">
      <c r="A170" s="96" t="s">
        <v>180</v>
      </c>
      <c r="B170" s="7"/>
      <c r="C170" s="8"/>
      <c r="D170" s="7"/>
      <c r="E170" s="8"/>
      <c r="F170" s="7"/>
      <c r="G170" s="19"/>
      <c r="H170" s="99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27.6">
      <c r="A171" s="96" t="s">
        <v>181</v>
      </c>
      <c r="B171" s="7" t="s">
        <v>20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99"/>
      <c r="I171" s="10"/>
      <c r="J171" s="1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>
      <c r="A172" s="96" t="s">
        <v>182</v>
      </c>
      <c r="B172" s="7"/>
      <c r="C172" s="8"/>
      <c r="D172" s="7"/>
      <c r="E172" s="8"/>
      <c r="F172" s="7"/>
      <c r="G172" s="19"/>
      <c r="H172" s="99"/>
      <c r="I172" s="10"/>
      <c r="J172" s="1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41.45">
      <c r="A173" s="97" t="s">
        <v>183</v>
      </c>
      <c r="B173" s="7"/>
      <c r="C173" s="8"/>
      <c r="D173" s="7"/>
      <c r="E173" s="8"/>
      <c r="F173" s="7"/>
      <c r="G173" s="19"/>
      <c r="H173" s="99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>
      <c r="A174" s="96" t="s">
        <v>184</v>
      </c>
      <c r="B174" s="29"/>
      <c r="C174" s="29"/>
      <c r="D174" s="29"/>
      <c r="E174" s="29"/>
      <c r="F174" s="7"/>
      <c r="G174" s="9"/>
      <c r="H174" s="99"/>
      <c r="I174" s="14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>
      <c r="A175" s="20" t="s">
        <v>185</v>
      </c>
      <c r="B175" s="7"/>
      <c r="C175" s="8"/>
      <c r="D175" s="7"/>
      <c r="E175" s="8"/>
      <c r="F175" s="7"/>
      <c r="G175" s="9"/>
      <c r="H175" s="102"/>
      <c r="I175" s="14"/>
      <c r="J175" s="13"/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59" customFormat="1" ht="27.6">
      <c r="A176" s="93" t="s">
        <v>186</v>
      </c>
      <c r="B176" s="27"/>
      <c r="C176" s="28"/>
      <c r="D176" s="27"/>
      <c r="E176" s="28"/>
      <c r="F176" s="27"/>
      <c r="G176" s="30"/>
      <c r="H176" s="102"/>
      <c r="I176" s="31"/>
      <c r="J176" s="32"/>
      <c r="K176" s="57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</row>
    <row r="177" spans="1:253" ht="27.6">
      <c r="A177" s="93" t="s">
        <v>187</v>
      </c>
      <c r="B177" s="7"/>
      <c r="C177" s="8"/>
      <c r="D177" s="7"/>
      <c r="E177" s="8"/>
      <c r="F177" s="7"/>
      <c r="G177" s="9"/>
      <c r="H177" s="103"/>
      <c r="I177" s="31"/>
      <c r="J177" s="13"/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55.15">
      <c r="A178" s="93" t="s">
        <v>188</v>
      </c>
      <c r="B178" s="7"/>
      <c r="C178" s="8"/>
      <c r="D178" s="7"/>
      <c r="E178" s="8"/>
      <c r="F178" s="7"/>
      <c r="G178" s="9"/>
      <c r="H178" s="103"/>
      <c r="I178" s="31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22.15" customHeight="1">
      <c r="A179" s="93" t="s">
        <v>189</v>
      </c>
      <c r="B179" s="7"/>
      <c r="C179" s="8"/>
      <c r="D179" s="7"/>
      <c r="E179" s="8"/>
      <c r="F179" s="7"/>
      <c r="G179" s="9"/>
      <c r="H179" s="103"/>
      <c r="I179" s="31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25.9" customHeight="1" thickBot="1">
      <c r="A180" s="93" t="s">
        <v>190</v>
      </c>
      <c r="B180" s="7"/>
      <c r="C180" s="8"/>
      <c r="D180" s="7"/>
      <c r="E180" s="8"/>
      <c r="F180" s="7"/>
      <c r="G180" s="9"/>
      <c r="H180" s="103"/>
      <c r="I180" s="109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s="36" customFormat="1" ht="19.5" customHeight="1" thickBot="1">
      <c r="A181" s="37"/>
      <c r="B181" s="149" t="s">
        <v>191</v>
      </c>
      <c r="C181" s="150"/>
      <c r="D181" s="150"/>
      <c r="E181" s="150"/>
      <c r="F181" s="150"/>
      <c r="G181" s="150"/>
      <c r="H181" s="133">
        <f>SUM(H141:H180)</f>
        <v>0</v>
      </c>
      <c r="I181" s="134" t="e">
        <f>H181/$H$217</f>
        <v>#DIV/0!</v>
      </c>
      <c r="J181" s="46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</row>
    <row r="182" spans="1:253" ht="16.5" customHeight="1" thickBot="1">
      <c r="A182" s="47"/>
      <c r="B182" s="48"/>
      <c r="C182" s="49"/>
      <c r="D182" s="48"/>
      <c r="E182" s="50"/>
      <c r="F182" s="48"/>
      <c r="G182" s="51"/>
      <c r="H182" s="131"/>
      <c r="I182" s="110"/>
      <c r="J182" s="5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s="36" customFormat="1" ht="19.5" customHeight="1" thickBot="1">
      <c r="A183" s="121" t="s">
        <v>192</v>
      </c>
      <c r="B183" s="122"/>
      <c r="C183" s="123"/>
      <c r="D183" s="122"/>
      <c r="E183" s="123"/>
      <c r="F183" s="122"/>
      <c r="G183" s="123"/>
      <c r="H183" s="123"/>
      <c r="I183" s="122"/>
      <c r="J183" s="124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</row>
    <row r="184" spans="1:253" ht="16.5" customHeight="1">
      <c r="A184" s="17" t="s">
        <v>193</v>
      </c>
      <c r="B184" s="1"/>
      <c r="C184" s="2"/>
      <c r="D184" s="1"/>
      <c r="E184" s="2"/>
      <c r="F184" s="1"/>
      <c r="G184" s="3"/>
      <c r="H184" s="98"/>
      <c r="I184" s="111"/>
      <c r="J184" s="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ht="16.5" customHeight="1">
      <c r="A185" s="20" t="s">
        <v>194</v>
      </c>
      <c r="B185" s="7"/>
      <c r="C185" s="8"/>
      <c r="D185" s="7"/>
      <c r="E185" s="8"/>
      <c r="F185" s="7"/>
      <c r="G185" s="9"/>
      <c r="H185" s="99"/>
      <c r="I185" s="112"/>
      <c r="J185" s="11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ht="16.5" customHeight="1">
      <c r="A186" s="20" t="s">
        <v>195</v>
      </c>
      <c r="B186" s="7"/>
      <c r="C186" s="8"/>
      <c r="D186" s="7"/>
      <c r="E186" s="8"/>
      <c r="F186" s="7"/>
      <c r="G186" s="9"/>
      <c r="H186" s="99"/>
      <c r="I186" s="112"/>
      <c r="J186" s="11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>
      <c r="A187" s="20" t="s">
        <v>196</v>
      </c>
      <c r="B187" s="7"/>
      <c r="C187" s="8"/>
      <c r="D187" s="7"/>
      <c r="E187" s="8"/>
      <c r="F187" s="7"/>
      <c r="G187" s="9"/>
      <c r="H187" s="99"/>
      <c r="I187" s="112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thickBot="1">
      <c r="A188" s="6"/>
      <c r="B188" s="7"/>
      <c r="C188" s="8"/>
      <c r="D188" s="7"/>
      <c r="E188" s="8"/>
      <c r="F188" s="7"/>
      <c r="G188" s="9"/>
      <c r="H188" s="102"/>
      <c r="I188" s="113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s="36" customFormat="1" ht="19.5" customHeight="1" thickBot="1">
      <c r="A189" s="37"/>
      <c r="B189" s="149" t="s">
        <v>197</v>
      </c>
      <c r="C189" s="150"/>
      <c r="D189" s="150"/>
      <c r="E189" s="150"/>
      <c r="F189" s="150"/>
      <c r="G189" s="150"/>
      <c r="H189" s="133">
        <f>SUM(H184:H188)</f>
        <v>0</v>
      </c>
      <c r="I189" s="134" t="e">
        <f>H189/$H$217</f>
        <v>#DIV/0!</v>
      </c>
      <c r="J189" s="46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</row>
    <row r="190" spans="1:253" ht="16.5" customHeight="1" thickBot="1">
      <c r="A190" s="55"/>
      <c r="B190" s="48"/>
      <c r="C190" s="50"/>
      <c r="D190" s="48"/>
      <c r="E190" s="50"/>
      <c r="F190" s="48"/>
      <c r="G190" s="51"/>
      <c r="H190" s="139"/>
      <c r="I190" s="61"/>
      <c r="J190" s="5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s="36" customFormat="1" ht="19.5" customHeight="1" thickBot="1">
      <c r="A191" s="121" t="s">
        <v>198</v>
      </c>
      <c r="B191" s="122"/>
      <c r="C191" s="123"/>
      <c r="D191" s="122"/>
      <c r="E191" s="123"/>
      <c r="F191" s="122"/>
      <c r="G191" s="123"/>
      <c r="H191" s="123"/>
      <c r="I191" s="123"/>
      <c r="J191" s="124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</row>
    <row r="192" spans="1:253" ht="16.5" customHeight="1">
      <c r="A192" s="17" t="s">
        <v>199</v>
      </c>
      <c r="B192" s="1"/>
      <c r="C192" s="2"/>
      <c r="D192" s="1"/>
      <c r="E192" s="2"/>
      <c r="F192" s="1"/>
      <c r="G192" s="3"/>
      <c r="H192" s="104"/>
      <c r="I192" s="4"/>
      <c r="J192" s="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</row>
    <row r="193" spans="1:253" ht="16.5" customHeight="1">
      <c r="A193" s="20" t="s">
        <v>200</v>
      </c>
      <c r="B193" s="7"/>
      <c r="C193" s="8"/>
      <c r="D193" s="7"/>
      <c r="E193" s="8"/>
      <c r="F193" s="7"/>
      <c r="G193" s="9"/>
      <c r="H193" s="105"/>
      <c r="I193" s="10"/>
      <c r="J193" s="11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>
      <c r="A194" s="20" t="s">
        <v>201</v>
      </c>
      <c r="B194" s="7"/>
      <c r="C194" s="8"/>
      <c r="D194" s="7"/>
      <c r="E194" s="8"/>
      <c r="F194" s="7"/>
      <c r="G194" s="9"/>
      <c r="H194" s="105"/>
      <c r="I194" s="10"/>
      <c r="J194" s="11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 thickBot="1">
      <c r="A195" s="6"/>
      <c r="B195" s="7"/>
      <c r="C195" s="8"/>
      <c r="D195" s="7"/>
      <c r="E195" s="8"/>
      <c r="F195" s="7"/>
      <c r="G195" s="9"/>
      <c r="H195" s="140"/>
      <c r="I195" s="14"/>
      <c r="J195" s="11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9.5" customHeight="1" thickBot="1">
      <c r="A196" s="37"/>
      <c r="B196" s="159" t="s">
        <v>202</v>
      </c>
      <c r="C196" s="160"/>
      <c r="D196" s="160"/>
      <c r="E196" s="160"/>
      <c r="F196" s="160"/>
      <c r="G196" s="160"/>
      <c r="H196" s="133">
        <f>SUM(H192:H195)</f>
        <v>0</v>
      </c>
      <c r="I196" s="134" t="e">
        <f>H196/$H$217</f>
        <v>#DIV/0!</v>
      </c>
      <c r="J196" s="4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thickBot="1">
      <c r="A197" s="55"/>
      <c r="B197" s="48"/>
      <c r="C197" s="50"/>
      <c r="D197" s="48"/>
      <c r="E197" s="50"/>
      <c r="F197" s="48"/>
      <c r="G197" s="51"/>
      <c r="H197" s="60"/>
      <c r="I197" s="61"/>
      <c r="J197" s="5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s="36" customFormat="1" ht="19.5" customHeight="1" thickBot="1">
      <c r="A198" s="121" t="s">
        <v>203</v>
      </c>
      <c r="B198" s="122"/>
      <c r="C198" s="123"/>
      <c r="D198" s="122"/>
      <c r="E198" s="123"/>
      <c r="F198" s="122"/>
      <c r="G198" s="123"/>
      <c r="H198" s="123"/>
      <c r="I198" s="123"/>
      <c r="J198" s="124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</row>
    <row r="199" spans="1:253" ht="16.5" customHeight="1">
      <c r="A199" s="17" t="s">
        <v>204</v>
      </c>
      <c r="B199" s="1"/>
      <c r="C199" s="2"/>
      <c r="D199" s="1"/>
      <c r="E199" s="2"/>
      <c r="F199" s="1"/>
      <c r="G199" s="3"/>
      <c r="H199" s="104"/>
      <c r="I199" s="4"/>
      <c r="J199" s="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6.5" customHeight="1">
      <c r="A200" s="20" t="s">
        <v>205</v>
      </c>
      <c r="B200" s="7"/>
      <c r="C200" s="8"/>
      <c r="D200" s="7"/>
      <c r="E200" s="8"/>
      <c r="F200" s="7"/>
      <c r="G200" s="9"/>
      <c r="H200" s="105"/>
      <c r="I200" s="10"/>
      <c r="J200" s="11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>
      <c r="A201" s="20" t="s">
        <v>201</v>
      </c>
      <c r="B201" s="7"/>
      <c r="C201" s="8"/>
      <c r="D201" s="7"/>
      <c r="E201" s="8"/>
      <c r="F201" s="7"/>
      <c r="G201" s="9"/>
      <c r="H201" s="99"/>
      <c r="I201" s="10"/>
      <c r="J201" s="1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ht="16.5" customHeight="1" thickBot="1">
      <c r="A202" s="6"/>
      <c r="B202" s="7"/>
      <c r="C202" s="8"/>
      <c r="D202" s="7"/>
      <c r="E202" s="8"/>
      <c r="F202" s="7"/>
      <c r="G202" s="9"/>
      <c r="H202" s="102"/>
      <c r="I202" s="14"/>
      <c r="J202" s="1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s="36" customFormat="1" ht="19.5" customHeight="1" thickBot="1">
      <c r="A203" s="37"/>
      <c r="B203" s="149" t="s">
        <v>206</v>
      </c>
      <c r="C203" s="150"/>
      <c r="D203" s="150"/>
      <c r="E203" s="150"/>
      <c r="F203" s="150"/>
      <c r="G203" s="151"/>
      <c r="H203" s="132">
        <f>SUM(H199:H202)</f>
        <v>0</v>
      </c>
      <c r="I203" s="134" t="e">
        <f>H203/$H$217</f>
        <v>#DIV/0!</v>
      </c>
      <c r="J203" s="46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</row>
    <row r="204" spans="1:253" ht="16.5" customHeight="1" thickBot="1">
      <c r="A204" s="55"/>
      <c r="B204" s="48"/>
      <c r="C204" s="50"/>
      <c r="D204" s="48"/>
      <c r="E204" s="50"/>
      <c r="F204" s="48"/>
      <c r="G204" s="51"/>
      <c r="H204" s="60"/>
      <c r="I204" s="61"/>
      <c r="J204" s="5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s="36" customFormat="1" ht="19.5" customHeight="1" thickBot="1">
      <c r="A205" s="121" t="s">
        <v>207</v>
      </c>
      <c r="B205" s="122"/>
      <c r="C205" s="123"/>
      <c r="D205" s="122"/>
      <c r="E205" s="123"/>
      <c r="F205" s="122"/>
      <c r="G205" s="123"/>
      <c r="H205" s="123"/>
      <c r="I205" s="123"/>
      <c r="J205" s="124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</row>
    <row r="206" spans="1:253" ht="16.5" customHeight="1">
      <c r="A206" s="20" t="s">
        <v>208</v>
      </c>
      <c r="B206" s="1"/>
      <c r="C206" s="2"/>
      <c r="D206" s="1"/>
      <c r="E206" s="2"/>
      <c r="F206" s="1"/>
      <c r="G206" s="3"/>
      <c r="H206" s="106"/>
      <c r="I206" s="4"/>
      <c r="J206" s="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ht="16.5" customHeight="1">
      <c r="A207" s="6"/>
      <c r="B207" s="1"/>
      <c r="C207" s="2"/>
      <c r="D207" s="1"/>
      <c r="E207" s="2"/>
      <c r="F207" s="1"/>
      <c r="G207" s="3"/>
      <c r="H207" s="106"/>
      <c r="I207" s="4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6.5" customHeight="1">
      <c r="A208" s="6"/>
      <c r="B208" s="1"/>
      <c r="C208" s="2"/>
      <c r="D208" s="1"/>
      <c r="E208" s="2"/>
      <c r="F208" s="1"/>
      <c r="G208" s="3"/>
      <c r="H208" s="106"/>
      <c r="I208" s="4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16.5" customHeight="1">
      <c r="A209" s="6"/>
      <c r="B209" s="1"/>
      <c r="C209" s="2"/>
      <c r="D209" s="1"/>
      <c r="E209" s="2"/>
      <c r="F209" s="1"/>
      <c r="G209" s="3"/>
      <c r="H209" s="106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>
      <c r="A210" s="6"/>
      <c r="B210" s="1"/>
      <c r="C210" s="2"/>
      <c r="D210" s="1"/>
      <c r="E210" s="2"/>
      <c r="F210" s="1"/>
      <c r="G210" s="3"/>
      <c r="H210" s="106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>
      <c r="A211" s="6"/>
      <c r="B211" s="1"/>
      <c r="C211" s="2"/>
      <c r="D211" s="1"/>
      <c r="E211" s="2"/>
      <c r="F211" s="1"/>
      <c r="G211" s="3"/>
      <c r="H211" s="114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>
      <c r="A212" s="6"/>
      <c r="B212" s="7"/>
      <c r="C212" s="8"/>
      <c r="D212" s="7"/>
      <c r="E212" s="8"/>
      <c r="F212" s="7"/>
      <c r="G212" s="9"/>
      <c r="H212" s="115"/>
      <c r="I212" s="10"/>
      <c r="J212" s="1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28.15" thickBot="1">
      <c r="A213" s="12" t="s">
        <v>209</v>
      </c>
      <c r="B213" s="7"/>
      <c r="C213" s="8"/>
      <c r="D213" s="7"/>
      <c r="E213" s="8"/>
      <c r="F213" s="7"/>
      <c r="G213" s="9"/>
      <c r="H213" s="142"/>
      <c r="I213" s="14"/>
      <c r="J213" s="1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s="36" customFormat="1" ht="19.5" customHeight="1" thickBot="1">
      <c r="A214" s="37"/>
      <c r="B214" s="149" t="s">
        <v>210</v>
      </c>
      <c r="C214" s="150"/>
      <c r="D214" s="150"/>
      <c r="E214" s="150"/>
      <c r="F214" s="150"/>
      <c r="G214" s="150"/>
      <c r="H214" s="143">
        <f>SUM(H206:H213)</f>
        <v>0</v>
      </c>
      <c r="I214" s="134" t="e">
        <f>H214/$H$217</f>
        <v>#DIV/0!</v>
      </c>
      <c r="J214" s="46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</row>
    <row r="215" spans="1:253" ht="16.5" customHeight="1" thickBot="1">
      <c r="A215" s="62"/>
      <c r="B215" s="63"/>
      <c r="C215" s="64"/>
      <c r="D215" s="63"/>
      <c r="E215" s="64"/>
      <c r="F215" s="63"/>
      <c r="G215" s="65"/>
      <c r="H215" s="141"/>
      <c r="I215" s="66"/>
      <c r="J215" s="6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2.95" customHeight="1" thickTop="1" thickBot="1">
      <c r="A216" s="144"/>
      <c r="B216" s="72"/>
      <c r="C216" s="69"/>
      <c r="D216" s="72"/>
      <c r="E216" s="69"/>
      <c r="F216" s="72"/>
      <c r="G216" s="69"/>
      <c r="H216" s="69"/>
      <c r="I216" s="69"/>
      <c r="J216" s="7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18.399999999999999" customHeight="1" thickBot="1">
      <c r="A217" s="68" t="s">
        <v>211</v>
      </c>
      <c r="B217" s="68"/>
      <c r="C217" s="68"/>
      <c r="D217" s="68"/>
      <c r="E217" s="68"/>
      <c r="F217" s="68"/>
      <c r="G217" s="69"/>
      <c r="H217" s="145">
        <f>H214+H203+H196+H189+H181+H138+H61+H26</f>
        <v>0</v>
      </c>
      <c r="I217" s="146" t="e">
        <f>I214+I203+I196+I189+I181+I138+I61+I26</f>
        <v>#DIV/0!</v>
      </c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6.5" customHeight="1">
      <c r="A218" s="71"/>
      <c r="B218" s="72"/>
      <c r="C218" s="69"/>
      <c r="D218" s="72"/>
      <c r="E218" s="69"/>
      <c r="F218" s="72"/>
      <c r="G218" s="69"/>
      <c r="H218" s="69"/>
      <c r="I218" s="69"/>
      <c r="J218" s="7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8" customHeight="1">
      <c r="A219" s="107" t="s">
        <v>212</v>
      </c>
      <c r="B219" s="176" t="s">
        <v>213</v>
      </c>
      <c r="C219" s="176"/>
      <c r="D219" s="177"/>
      <c r="E219" s="167"/>
      <c r="F219" s="168"/>
      <c r="G219" s="169"/>
      <c r="H219" s="69"/>
      <c r="I219" s="69"/>
      <c r="J219" s="70"/>
      <c r="K219" s="74"/>
      <c r="L219" s="74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4.9000000000000004" customHeight="1">
      <c r="A220" s="108"/>
      <c r="B220" s="73"/>
      <c r="C220" s="73"/>
      <c r="D220" s="75"/>
      <c r="E220" s="76"/>
      <c r="F220" s="77"/>
      <c r="G220" s="76"/>
      <c r="H220" s="69"/>
      <c r="I220" s="78"/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8" customHeight="1">
      <c r="A221" s="107" t="s">
        <v>214</v>
      </c>
      <c r="B221" s="176" t="s">
        <v>215</v>
      </c>
      <c r="C221" s="176"/>
      <c r="D221" s="177"/>
      <c r="E221" s="167"/>
      <c r="F221" s="168"/>
      <c r="G221" s="169"/>
      <c r="H221" s="69"/>
      <c r="I221" s="69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4.9000000000000004" customHeight="1">
      <c r="A222" s="108"/>
      <c r="B222" s="73"/>
      <c r="C222" s="73"/>
      <c r="D222" s="75"/>
      <c r="E222" s="76"/>
      <c r="F222" s="77"/>
      <c r="G222" s="76"/>
      <c r="H222" s="69"/>
      <c r="I222" s="78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18" customHeight="1">
      <c r="A223" s="107" t="s">
        <v>216</v>
      </c>
      <c r="B223" s="176" t="s">
        <v>217</v>
      </c>
      <c r="C223" s="176"/>
      <c r="D223" s="177"/>
      <c r="E223" s="170">
        <f>E219-E221</f>
        <v>0</v>
      </c>
      <c r="F223" s="171"/>
      <c r="G223" s="172"/>
      <c r="H223" s="79"/>
      <c r="I223" s="69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4.9000000000000004" customHeight="1">
      <c r="A224" s="108"/>
      <c r="B224" s="73"/>
      <c r="C224" s="73"/>
      <c r="D224" s="75"/>
      <c r="E224" s="78"/>
      <c r="F224" s="72"/>
      <c r="G224" s="78"/>
      <c r="H224" s="69"/>
      <c r="I224" s="78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18.399999999999999" customHeight="1">
      <c r="A225" s="108" t="s">
        <v>218</v>
      </c>
      <c r="B225" s="176" t="s">
        <v>219</v>
      </c>
      <c r="C225" s="176"/>
      <c r="D225" s="177"/>
      <c r="E225" s="173"/>
      <c r="F225" s="174"/>
      <c r="G225" s="175"/>
      <c r="H225" s="79" t="s">
        <v>220</v>
      </c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4.9000000000000004" customHeight="1">
      <c r="A226" s="108"/>
      <c r="B226" s="73"/>
      <c r="C226" s="73"/>
      <c r="D226" s="75"/>
      <c r="E226" s="68"/>
      <c r="F226" s="72"/>
      <c r="G226" s="78"/>
      <c r="H226" s="69"/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7.649999999999999" customHeight="1">
      <c r="A227" s="108" t="s">
        <v>221</v>
      </c>
      <c r="B227" s="176" t="s">
        <v>222</v>
      </c>
      <c r="C227" s="176"/>
      <c r="D227" s="177"/>
      <c r="E227" s="173"/>
      <c r="F227" s="174"/>
      <c r="G227" s="175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4.9000000000000004" customHeight="1">
      <c r="A228" s="108"/>
      <c r="B228" s="73"/>
      <c r="C228" s="73"/>
      <c r="D228" s="75"/>
      <c r="E228" s="78"/>
      <c r="F228" s="72"/>
      <c r="G228" s="78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18" customHeight="1">
      <c r="A229" s="108" t="s">
        <v>223</v>
      </c>
      <c r="B229" s="176" t="s">
        <v>224</v>
      </c>
      <c r="C229" s="176"/>
      <c r="D229" s="177"/>
      <c r="E229" s="170">
        <f>+E223-(E225*E223)</f>
        <v>0</v>
      </c>
      <c r="F229" s="171"/>
      <c r="G229" s="172"/>
      <c r="H229" s="69"/>
      <c r="I229" s="69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4.9000000000000004" customHeight="1">
      <c r="A230" s="108"/>
      <c r="B230" s="75"/>
      <c r="C230" s="75"/>
      <c r="D230" s="75"/>
      <c r="E230" s="76"/>
      <c r="F230" s="77"/>
      <c r="G230" s="76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18" customHeight="1">
      <c r="A231" s="108" t="s">
        <v>225</v>
      </c>
      <c r="B231" s="176" t="s">
        <v>226</v>
      </c>
      <c r="C231" s="176"/>
      <c r="D231" s="177"/>
      <c r="E231" s="170" t="str">
        <f>IF(E227=0,"***INSERIRE VALORE UI***",E229/(1+E227))</f>
        <v>***INSERIRE VALORE UI***</v>
      </c>
      <c r="F231" s="171"/>
      <c r="G231" s="172"/>
      <c r="H231" s="79"/>
      <c r="I231" s="69"/>
      <c r="J231" s="70"/>
      <c r="K231" s="80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4.9000000000000004" customHeight="1">
      <c r="A232" s="108"/>
      <c r="B232" s="73"/>
      <c r="C232" s="81"/>
      <c r="D232" s="75"/>
      <c r="E232" s="76"/>
      <c r="F232" s="77"/>
      <c r="G232" s="76"/>
      <c r="H232" s="69"/>
      <c r="I232" s="78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18" customHeight="1">
      <c r="A233" s="108" t="s">
        <v>227</v>
      </c>
      <c r="B233" s="176" t="s">
        <v>228</v>
      </c>
      <c r="C233" s="176"/>
      <c r="D233" s="177"/>
      <c r="E233" s="170" t="str">
        <f>IF(E227=0,"***INSERIRE VALORE UI***",E231-H217)</f>
        <v>***INSERIRE VALORE UI***</v>
      </c>
      <c r="F233" s="171"/>
      <c r="G233" s="172"/>
      <c r="H233" s="79"/>
      <c r="I233" s="69"/>
      <c r="J233" s="70"/>
      <c r="K233" s="82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s="36" customFormat="1" ht="4.9000000000000004" customHeight="1">
      <c r="A234" s="108"/>
      <c r="B234" s="73"/>
      <c r="C234" s="73"/>
      <c r="D234" s="75"/>
      <c r="E234" s="83"/>
      <c r="F234" s="72"/>
      <c r="G234" s="78"/>
      <c r="H234" s="69"/>
      <c r="I234" s="84"/>
      <c r="J234" s="70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</row>
    <row r="235" spans="1:253" s="36" customFormat="1" ht="18" customHeight="1">
      <c r="A235" s="108" t="s">
        <v>229</v>
      </c>
      <c r="B235" s="176" t="s">
        <v>230</v>
      </c>
      <c r="C235" s="176"/>
      <c r="D235" s="177"/>
      <c r="E235" s="181" t="str">
        <f>IF(E227=0,"***INSERIRE VALORE UI***",H217/E233)</f>
        <v>***INSERIRE VALORE UI***</v>
      </c>
      <c r="F235" s="182"/>
      <c r="G235" s="183"/>
      <c r="H235" s="79"/>
      <c r="I235" s="69"/>
      <c r="J235" s="7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</row>
    <row r="236" spans="1:253" s="36" customFormat="1" ht="4.9000000000000004" customHeight="1">
      <c r="A236" s="71"/>
      <c r="B236" s="78"/>
      <c r="C236" s="84"/>
      <c r="D236" s="68"/>
      <c r="E236" s="69"/>
      <c r="F236" s="72"/>
      <c r="G236" s="69"/>
      <c r="H236" s="85"/>
      <c r="I236" s="84"/>
      <c r="J236" s="7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</row>
    <row r="237" spans="1:253" s="36" customFormat="1" ht="13.9" customHeight="1">
      <c r="A237" s="84"/>
      <c r="B237" s="78"/>
      <c r="C237" s="84"/>
      <c r="D237" s="68"/>
      <c r="E237" s="85"/>
      <c r="F237" s="85"/>
      <c r="G237" s="85"/>
      <c r="H237" s="85"/>
      <c r="I237" s="85"/>
      <c r="J237" s="70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3.9" customHeight="1">
      <c r="A238" s="84"/>
      <c r="B238" s="78"/>
      <c r="C238" s="84"/>
      <c r="D238" s="68"/>
      <c r="E238" s="85"/>
      <c r="F238" s="85"/>
      <c r="G238" s="147"/>
      <c r="H238" s="178" t="s">
        <v>231</v>
      </c>
      <c r="I238" s="179"/>
      <c r="J238" s="180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13.9" customHeight="1">
      <c r="A239" s="84"/>
      <c r="B239" s="78"/>
      <c r="C239" s="84"/>
      <c r="D239" s="68"/>
      <c r="E239" s="85"/>
      <c r="F239" s="85"/>
      <c r="G239" s="148"/>
      <c r="H239" s="116" t="s">
        <v>232</v>
      </c>
      <c r="I239" s="116"/>
      <c r="J239" s="117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ht="16.5" customHeight="1" thickBot="1">
      <c r="A240" s="86"/>
      <c r="B240" s="87"/>
      <c r="C240" s="88"/>
      <c r="D240" s="87"/>
      <c r="E240" s="88"/>
      <c r="F240" s="87"/>
      <c r="G240" s="88"/>
      <c r="H240" s="88"/>
      <c r="I240" s="88"/>
      <c r="J240" s="89"/>
      <c r="K240" s="35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</row>
    <row r="241" spans="8:11" ht="14.45" thickTop="1">
      <c r="K241" s="35"/>
    </row>
    <row r="242" spans="8:11">
      <c r="K242" s="35"/>
    </row>
    <row r="243" spans="8:11">
      <c r="H243" s="91"/>
      <c r="K243" s="35"/>
    </row>
    <row r="244" spans="8:11" hidden="1">
      <c r="K244" s="35"/>
    </row>
    <row r="246" spans="8:11"/>
  </sheetData>
  <sheetProtection selectLockedCells="1"/>
  <mergeCells count="32">
    <mergeCell ref="B229:D229"/>
    <mergeCell ref="B231:D231"/>
    <mergeCell ref="B233:D233"/>
    <mergeCell ref="B235:D235"/>
    <mergeCell ref="H238:J238"/>
    <mergeCell ref="E229:G229"/>
    <mergeCell ref="E231:G231"/>
    <mergeCell ref="E233:G233"/>
    <mergeCell ref="E235:G235"/>
    <mergeCell ref="B219:D219"/>
    <mergeCell ref="B221:D221"/>
    <mergeCell ref="B223:D223"/>
    <mergeCell ref="B225:D225"/>
    <mergeCell ref="B227:D227"/>
    <mergeCell ref="E219:G219"/>
    <mergeCell ref="E221:G221"/>
    <mergeCell ref="E223:G223"/>
    <mergeCell ref="E225:G225"/>
    <mergeCell ref="E227:G227"/>
    <mergeCell ref="B203:G203"/>
    <mergeCell ref="B214:G214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4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Autostrade per l'Italia S.p.A.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Bellucci, Stefano</cp:lastModifiedBy>
  <cp:revision/>
  <dcterms:created xsi:type="dcterms:W3CDTF">2006-07-25T08:04:34Z</dcterms:created>
  <dcterms:modified xsi:type="dcterms:W3CDTF">2024-07-10T15:05:15Z</dcterms:modified>
  <cp:category/>
  <cp:contentStatus/>
</cp:coreProperties>
</file>